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IDALGO\Desktop\"/>
    </mc:Choice>
  </mc:AlternateContent>
  <bookViews>
    <workbookView xWindow="0" yWindow="0" windowWidth="20490" windowHeight="7650" tabRatio="800"/>
  </bookViews>
  <sheets>
    <sheet name="Ficha tecnica" sheetId="10" r:id="rId1"/>
    <sheet name="Tasas Actuales" sheetId="6" r:id="rId2"/>
    <sheet name="Costo Gestion Recaudo" sheetId="9" r:id="rId3"/>
    <sheet name="Base de clientes Aseg" sheetId="7" r:id="rId4"/>
    <sheet name="2021_11Vida Deudores Inm.Pr" sheetId="11" state="hidden" r:id="rId5"/>
    <sheet name="2021_11 Incendio Inm.Pr" sheetId="12" state="hidden" r:id="rId6"/>
    <sheet name="2021_11 Incendio Clientes" sheetId="13" state="hidden" r:id="rId7"/>
    <sheet name="Primas por Vigencia" sheetId="8" r:id="rId8"/>
    <sheet name="Proyección Colocación" sheetId="5" r:id="rId9"/>
    <sheet name=" Siniestralidad" sheetId="2" r:id="rId10"/>
  </sheets>
  <externalReferences>
    <externalReference r:id="rId11"/>
    <externalReference r:id="rId12"/>
  </externalReferences>
  <definedNames>
    <definedName name="_xlnm._FilterDatabase" localSheetId="4" hidden="1">'2021_11Vida Deudores Inm.Pr'!$A$1:$X$3</definedName>
    <definedName name="agfhahuiu813" localSheetId="4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4">[1]Cali!#REF!</definedName>
    <definedName name="CALI_1">[1]Cali!#REF!</definedName>
    <definedName name="CALIS" localSheetId="4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4">'[2]2015_12 Recaudos Deudor Allianz'!#REF!</definedName>
    <definedName name="CRUCE_VGD_DIC">'[2]2015_12 Recaudos Deudor Allianz'!#REF!</definedName>
    <definedName name="CRUCE_VGD_OCT" localSheetId="4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4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E11" i="6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<sst xmlns="http://schemas.openxmlformats.org/spreadsheetml/2006/main" count="274" uniqueCount="172">
  <si>
    <t>TOTAL</t>
  </si>
  <si>
    <t>GERENCIA DE SEGUROS</t>
  </si>
  <si>
    <t>TASAS Y MONTO VIDA DEUDOR GARANTIA HIPOTECARIA</t>
  </si>
  <si>
    <t>Corte: Nov 2021</t>
  </si>
  <si>
    <t>Este programa no ha tenido siniestralidad al corte nov 2021.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</si>
  <si>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</si>
  <si>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</si>
  <si>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</si>
  <si>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</si>
  <si>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</si>
  <si>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</si>
  <si>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</si>
  <si>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</si>
  <si>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</si>
  <si>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</si>
  <si>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</si>
  <si>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</si>
  <si>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</si>
  <si>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</si>
  <si>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</si>
  <si>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</si>
  <si>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</si>
  <si>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</si>
  <si>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</si>
  <si>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</si>
  <si>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</si>
  <si>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</si>
  <si>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</si>
  <si>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</si>
  <si>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</si>
  <si>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</si>
  <si>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</si>
  <si>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</si>
  <si>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</si>
  <si>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</si>
  <si>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</si>
  <si>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</si>
  <si>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</si>
  <si>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</si>
  <si>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</si>
  <si>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</si>
  <si>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</si>
  <si>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</si>
  <si>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</si>
  <si>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</si>
  <si>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</si>
  <si>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</si>
  <si>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</si>
  <si>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</si>
  <si>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</si>
  <si>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</si>
  <si>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</si>
  <si>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</si>
  <si>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</si>
  <si>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</si>
  <si>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</si>
  <si>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</si>
  <si>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</si>
  <si>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</si>
  <si>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</si>
  <si>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</si>
  <si>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</si>
  <si>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</si>
  <si>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</si>
  <si>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</si>
  <si>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</si>
  <si>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</si>
  <si>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</si>
  <si>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</si>
  <si>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</si>
  <si>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</si>
  <si>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</si>
  <si>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</si>
  <si>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</si>
  <si>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</si>
  <si>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</si>
  <si>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</si>
  <si>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</si>
  <si>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</si>
  <si>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</si>
  <si>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</si>
  <si>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</si>
  <si>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</si>
  <si>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</si>
  <si>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</si>
  <si>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</si>
  <si>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</si>
  <si>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</si>
  <si>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</si>
  <si>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</si>
  <si>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</si>
  <si>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</si>
  <si>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</si>
  <si>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</si>
  <si>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</si>
  <si>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</si>
  <si>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</si>
  <si>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</si>
  <si>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</si>
  <si>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</si>
  <si>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</si>
  <si>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</si>
  <si>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</si>
  <si>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</si>
  <si>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</si>
  <si>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</si>
  <si>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</si>
  <si>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</si>
  <si>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</si>
  <si>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</si>
  <si>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</si>
  <si>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</si>
  <si>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</si>
  <si>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</si>
  <si>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</si>
  <si>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</si>
  <si>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</si>
  <si>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</si>
  <si>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</si>
  <si>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</si>
  <si>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</si>
  <si>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</si>
  <si>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</si>
  <si>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</si>
  <si>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</si>
  <si>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</si>
  <si>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</si>
  <si>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</si>
  <si>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</si>
  <si>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</si>
  <si>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</si>
  <si>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MONTO FINANCIADO </t>
  </si>
  <si>
    <t xml:space="preserve">PRODUCTO </t>
  </si>
  <si>
    <t xml:space="preserve">Inmueble productivo </t>
  </si>
  <si>
    <t>FICHA TECNICA DE PRODUCTOS</t>
  </si>
  <si>
    <t>CARACTERISTICAS</t>
  </si>
  <si>
    <t>MONTO</t>
  </si>
  <si>
    <t xml:space="preserve">TIPO O CLASIFICACION DEL PRODUCTO </t>
  </si>
  <si>
    <t xml:space="preserve">MERCADO OBJETIVO </t>
  </si>
  <si>
    <t>PLAZO</t>
  </si>
  <si>
    <t>SEGUROS REQUERIDOS</t>
  </si>
  <si>
    <t>Inmueble Productivo (TIPO 1)</t>
  </si>
  <si>
    <t>Inmueble Productivo (TIPO 2)</t>
  </si>
  <si>
    <t>Monto mínimo: 25 SMMLV
Monto máximo: 300SMMLV</t>
  </si>
  <si>
    <t>Comercial</t>
  </si>
  <si>
    <t>1. Microempresarios, persona natural y reside en Colombia
2. Persona natural, nacionalidad colombiana y reside en el exterior</t>
  </si>
  <si>
    <t>De 5 a 10 años</t>
  </si>
  <si>
    <t xml:space="preserve">5 años </t>
  </si>
  <si>
    <r>
      <t>* Corresponde al financiamiento de bienes inmubles productivos</t>
    </r>
    <r>
      <rPr>
        <sz val="10"/>
        <color rgb="FFF56B1D"/>
        <rFont val="Arial"/>
        <family val="2"/>
      </rPr>
      <t xml:space="preserve"> (negocio + vivienda)</t>
    </r>
    <r>
      <rPr>
        <sz val="10"/>
        <color theme="1"/>
        <rFont val="Arial"/>
        <family val="2"/>
      </rPr>
      <t xml:space="preserve">, alejándose de los parámetros de la ley de vivienda y asignado bajo metodología especializada de microcrédito con garantía hipotecaria.
*Porcentaje de financiación hasta el 70%
*Frecuencia de pago: mensual
</t>
    </r>
  </si>
  <si>
    <r>
      <t xml:space="preserve">Se realiza prestamo para financiar </t>
    </r>
    <r>
      <rPr>
        <sz val="10"/>
        <color rgb="FFF56B1D"/>
        <rFont val="Arial"/>
        <family val="2"/>
      </rPr>
      <t>(Capital de trabajo, Activos Fijos o Remodelación)</t>
    </r>
    <r>
      <rPr>
        <sz val="10"/>
        <color theme="1"/>
        <rFont val="Arial"/>
        <family val="2"/>
      </rPr>
      <t xml:space="preserve"> con garantia hipotecaria</t>
    </r>
  </si>
  <si>
    <t xml:space="preserve">PRIMA MENSUAL POR MILLON PRESTADO </t>
  </si>
  <si>
    <t xml:space="preserve">CANTIDAD DE CREDITOS </t>
  </si>
  <si>
    <t xml:space="preserve">SALDO A CAPITAL </t>
  </si>
  <si>
    <t>TOTAL GENERAL</t>
  </si>
  <si>
    <t>Microcredito con garantia hipotecaria</t>
  </si>
  <si>
    <t xml:space="preserve">PROYECCIÓN DE COLOCACIÓN </t>
  </si>
  <si>
    <t>CARTERA NACIONAL (Colombia)</t>
  </si>
  <si>
    <t xml:space="preserve">Año </t>
  </si>
  <si>
    <t>Mes</t>
  </si>
  <si>
    <t>Total Créditos</t>
  </si>
  <si>
    <t>Monto Prom ($MM/Crédito)</t>
  </si>
  <si>
    <t xml:space="preserve">Colocación </t>
  </si>
  <si>
    <t>CARTERA INTERNACIONAL (Fuera de Colombia)</t>
  </si>
  <si>
    <t>Año</t>
  </si>
  <si>
    <t>Cartera ($MM)</t>
  </si>
  <si>
    <t>Colocaciones</t>
  </si>
  <si>
    <t>Saldo Final</t>
  </si>
  <si>
    <t>Cartera (#)</t>
  </si>
  <si>
    <t xml:space="preserve">Colocaciones </t>
  </si>
  <si>
    <t>Monto Promedio ($MM)</t>
  </si>
  <si>
    <t xml:space="preserve">* Vida Grupo 
</t>
  </si>
  <si>
    <t>Anexo No 3 Cifras historicas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</si>
</sst>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F56B1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2" borderId="1" applyNumberFormat="0" applyAlignment="0" applyProtection="0"/>
    <xf numFmtId="43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17" fillId="0" borderId="0"/>
    <xf numFmtId="0" fontId="2" fillId="0" borderId="0"/>
    <xf numFmtId="41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Border="0"/>
  </cellStyleXfs>
  <cellXfs count="211">
    <xf numFmtId="0" fontId="0" fillId="0" borderId="0" xfId="0"/>
    <xf numFmtId="0" fontId="0" fillId="3" borderId="0" xfId="0" applyFill="1"/>
    <xf numFmtId="0" fontId="3" fillId="3" borderId="0" xfId="5" applyFill="1"/>
    <xf numFmtId="0" fontId="10" fillId="3" borderId="0" xfId="5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3" fillId="3" borderId="0" xfId="1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6" fontId="7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165" fontId="6" fillId="3" borderId="0" xfId="4" applyNumberFormat="1" applyFont="1" applyFill="1" applyBorder="1" applyAlignment="1">
      <alignment horizontal="center" vertical="center"/>
    </xf>
    <xf numFmtId="0" fontId="8" fillId="0" borderId="0" xfId="7" applyNumberFormat="1" applyFont="1"/>
    <xf numFmtId="1" fontId="8" fillId="0" borderId="11" xfId="7" applyNumberFormat="1" applyFont="1" applyBorder="1"/>
    <xf numFmtId="1" fontId="8" fillId="0" borderId="12" xfId="7" applyNumberFormat="1" applyFont="1" applyBorder="1"/>
    <xf numFmtId="167" fontId="8" fillId="0" borderId="12" xfId="7" applyNumberFormat="1" applyFont="1" applyBorder="1"/>
    <xf numFmtId="1" fontId="2" fillId="0" borderId="0" xfId="8" applyNumberFormat="1"/>
    <xf numFmtId="1" fontId="8" fillId="0" borderId="13" xfId="7" applyNumberFormat="1" applyFont="1" applyBorder="1"/>
    <xf numFmtId="1" fontId="8" fillId="0" borderId="14" xfId="7" applyNumberFormat="1" applyFont="1" applyBorder="1"/>
    <xf numFmtId="1" fontId="8" fillId="0" borderId="15" xfId="7" applyNumberFormat="1" applyFont="1" applyBorder="1"/>
    <xf numFmtId="167" fontId="8" fillId="0" borderId="15" xfId="7" applyNumberFormat="1" applyFont="1" applyBorder="1"/>
    <xf numFmtId="1" fontId="8" fillId="0" borderId="16" xfId="7" applyNumberFormat="1" applyFont="1" applyBorder="1"/>
    <xf numFmtId="167" fontId="8" fillId="0" borderId="0" xfId="7" applyNumberFormat="1" applyFont="1"/>
    <xf numFmtId="167" fontId="18" fillId="0" borderId="0" xfId="7" applyNumberFormat="1" applyFont="1"/>
    <xf numFmtId="41" fontId="8" fillId="0" borderId="0" xfId="10" applyFont="1"/>
    <xf numFmtId="1" fontId="8" fillId="0" borderId="0" xfId="7" applyNumberFormat="1" applyFont="1"/>
    <xf numFmtId="0" fontId="13" fillId="4" borderId="2" xfId="7" applyNumberFormat="1" applyFont="1" applyFill="1" applyBorder="1" applyAlignment="1">
      <alignment horizontal="center"/>
    </xf>
    <xf numFmtId="167" fontId="13" fillId="4" borderId="2" xfId="7" applyNumberFormat="1" applyFont="1" applyFill="1" applyBorder="1" applyAlignment="1">
      <alignment horizontal="center"/>
    </xf>
    <xf numFmtId="0" fontId="19" fillId="4" borderId="0" xfId="7" applyNumberFormat="1" applyFont="1" applyFill="1"/>
    <xf numFmtId="41" fontId="13" fillId="4" borderId="17" xfId="9" applyFont="1" applyFill="1" applyBorder="1" applyAlignment="1">
      <alignment horizontal="right"/>
    </xf>
    <xf numFmtId="0" fontId="20" fillId="0" borderId="0" xfId="11" applyNumberFormat="1" applyFont="1" applyFill="1" applyAlignment="1" applyProtection="1"/>
    <xf numFmtId="49" fontId="20" fillId="0" borderId="18" xfId="11" applyNumberFormat="1" applyFont="1" applyFill="1" applyBorder="1" applyAlignment="1" applyProtection="1"/>
    <xf numFmtId="0" fontId="20" fillId="0" borderId="19" xfId="11" applyNumberFormat="1" applyFont="1" applyFill="1" applyBorder="1" applyAlignment="1" applyProtection="1"/>
    <xf numFmtId="0" fontId="2" fillId="0" borderId="0" xfId="8"/>
    <xf numFmtId="3" fontId="20" fillId="0" borderId="19" xfId="11" applyNumberFormat="1" applyFont="1" applyFill="1" applyBorder="1" applyAlignment="1" applyProtection="1"/>
    <xf numFmtId="167" fontId="20" fillId="0" borderId="19" xfId="11" applyNumberFormat="1" applyFont="1" applyFill="1" applyBorder="1" applyAlignment="1" applyProtection="1"/>
    <xf numFmtId="0" fontId="20" fillId="0" borderId="20" xfId="11" applyNumberFormat="1" applyFont="1" applyFill="1" applyBorder="1" applyAlignment="1" applyProtection="1"/>
    <xf numFmtId="0" fontId="10" fillId="0" borderId="0" xfId="11" applyNumberFormat="1" applyFont="1" applyFill="1" applyAlignment="1" applyProtection="1"/>
    <xf numFmtId="3" fontId="20" fillId="0" borderId="0" xfId="11" applyNumberFormat="1" applyFont="1" applyFill="1" applyAlignment="1" applyProtection="1"/>
    <xf numFmtId="0" fontId="13" fillId="4" borderId="2" xfId="11" applyNumberFormat="1" applyFont="1" applyFill="1" applyBorder="1" applyAlignment="1" applyProtection="1">
      <alignment horizontal="center" vertical="center"/>
    </xf>
    <xf numFmtId="3" fontId="13" fillId="4" borderId="2" xfId="11" applyNumberFormat="1" applyFont="1" applyFill="1" applyBorder="1" applyAlignment="1" applyProtection="1">
      <alignment horizontal="center" vertical="center"/>
    </xf>
    <xf numFmtId="0" fontId="19" fillId="4" borderId="0" xfId="11" applyNumberFormat="1" applyFont="1" applyFill="1" applyAlignment="1" applyProtection="1"/>
    <xf numFmtId="3" fontId="13" fillId="4" borderId="17" xfId="11" applyNumberFormat="1" applyFont="1" applyFill="1" applyBorder="1" applyAlignment="1" applyProtection="1"/>
    <xf numFmtId="0" fontId="20" fillId="0" borderId="18" xfId="11" applyNumberFormat="1" applyFont="1" applyFill="1" applyBorder="1" applyAlignment="1" applyProtection="1"/>
    <xf numFmtId="168" fontId="20" fillId="0" borderId="19" xfId="11" applyNumberFormat="1" applyFont="1" applyFill="1" applyBorder="1" applyAlignment="1" applyProtection="1"/>
    <xf numFmtId="1" fontId="20" fillId="0" borderId="19" xfId="11" applyNumberFormat="1" applyFont="1" applyFill="1" applyBorder="1" applyAlignment="1" applyProtection="1"/>
    <xf numFmtId="3" fontId="13" fillId="4" borderId="2" xfId="11" applyNumberFormat="1" applyFont="1" applyFill="1" applyBorder="1" applyAlignment="1" applyProtection="1"/>
    <xf numFmtId="3" fontId="13" fillId="3" borderId="0" xfId="11" applyNumberFormat="1" applyFont="1" applyFill="1" applyBorder="1" applyAlignment="1" applyProtection="1"/>
    <xf numFmtId="0" fontId="21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23" xfId="1" applyNumberFormat="1" applyFont="1" applyBorder="1" applyAlignment="1">
      <alignment horizontal="center" vertical="center"/>
    </xf>
    <xf numFmtId="166" fontId="9" fillId="0" borderId="24" xfId="1" applyNumberFormat="1" applyFont="1" applyBorder="1" applyAlignment="1">
      <alignment horizontal="center" vertical="center"/>
    </xf>
    <xf numFmtId="166" fontId="9" fillId="0" borderId="29" xfId="1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166" fontId="9" fillId="0" borderId="30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166" fontId="21" fillId="0" borderId="37" xfId="1" applyNumberFormat="1" applyFont="1" applyBorder="1" applyAlignment="1">
      <alignment horizontal="center" vertical="center"/>
    </xf>
    <xf numFmtId="166" fontId="21" fillId="0" borderId="38" xfId="1" applyNumberFormat="1" applyFont="1" applyBorder="1" applyAlignment="1">
      <alignment horizontal="center" vertical="center"/>
    </xf>
    <xf numFmtId="166" fontId="21" fillId="3" borderId="0" xfId="1" applyNumberFormat="1" applyFont="1" applyFill="1" applyBorder="1" applyAlignment="1">
      <alignment horizontal="center" vertical="center"/>
    </xf>
    <xf numFmtId="166" fontId="21" fillId="0" borderId="35" xfId="1" applyNumberFormat="1" applyFont="1" applyBorder="1" applyAlignment="1">
      <alignment horizontal="center" vertical="center"/>
    </xf>
    <xf numFmtId="166" fontId="21" fillId="0" borderId="36" xfId="1" applyNumberFormat="1" applyFont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166" fontId="9" fillId="0" borderId="30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0" fillId="3" borderId="2" xfId="0" applyFill="1" applyBorder="1"/>
    <xf numFmtId="0" fontId="0" fillId="3" borderId="28" xfId="0" applyFill="1" applyBorder="1"/>
    <xf numFmtId="166" fontId="11" fillId="3" borderId="2" xfId="1" applyNumberFormat="1" applyFont="1" applyFill="1" applyBorder="1" applyAlignment="1">
      <alignment horizontal="center" vertical="center"/>
    </xf>
    <xf numFmtId="166" fontId="11" fillId="3" borderId="17" xfId="1" applyNumberFormat="1" applyFont="1" applyFill="1" applyBorder="1" applyAlignment="1">
      <alignment horizontal="center" vertical="center"/>
    </xf>
    <xf numFmtId="166" fontId="0" fillId="3" borderId="49" xfId="1" applyNumberFormat="1" applyFont="1" applyFill="1" applyBorder="1"/>
    <xf numFmtId="166" fontId="0" fillId="3" borderId="30" xfId="1" applyNumberFormat="1" applyFont="1" applyFill="1" applyBorder="1"/>
    <xf numFmtId="166" fontId="11" fillId="3" borderId="39" xfId="1" applyNumberFormat="1" applyFont="1" applyFill="1" applyBorder="1" applyAlignment="1">
      <alignment horizontal="center" vertical="center"/>
    </xf>
    <xf numFmtId="166" fontId="0" fillId="3" borderId="53" xfId="1" applyNumberFormat="1" applyFont="1" applyFill="1" applyBorder="1"/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166" fontId="0" fillId="3" borderId="9" xfId="1" applyNumberFormat="1" applyFont="1" applyFill="1" applyBorder="1" applyAlignment="1">
      <alignment horizontal="center"/>
    </xf>
    <xf numFmtId="0" fontId="1" fillId="3" borderId="7" xfId="5" applyFont="1" applyFill="1" applyBorder="1"/>
    <xf numFmtId="0" fontId="1" fillId="3" borderId="5" xfId="5" applyFont="1" applyFill="1" applyBorder="1"/>
    <xf numFmtId="0" fontId="3" fillId="3" borderId="0" xfId="5" applyFill="1" applyBorder="1" applyAlignment="1">
      <alignment horizontal="center"/>
    </xf>
    <xf numFmtId="0" fontId="3" fillId="3" borderId="6" xfId="5" applyFill="1" applyBorder="1" applyAlignment="1">
      <alignment horizontal="center"/>
    </xf>
    <xf numFmtId="3" fontId="3" fillId="3" borderId="4" xfId="5" applyNumberFormat="1" applyFill="1" applyBorder="1" applyAlignment="1">
      <alignment horizontal="center"/>
    </xf>
    <xf numFmtId="3" fontId="3" fillId="3" borderId="3" xfId="5" applyNumberFormat="1" applyFill="1" applyBorder="1" applyAlignment="1">
      <alignment horizontal="center"/>
    </xf>
    <xf numFmtId="3" fontId="3" fillId="3" borderId="0" xfId="5" applyNumberFormat="1" applyFill="1" applyBorder="1" applyAlignment="1">
      <alignment horizontal="center"/>
    </xf>
    <xf numFmtId="3" fontId="3" fillId="3" borderId="6" xfId="5" applyNumberFormat="1" applyFill="1" applyBorder="1" applyAlignment="1">
      <alignment horizontal="center"/>
    </xf>
    <xf numFmtId="0" fontId="3" fillId="3" borderId="4" xfId="5" applyFill="1" applyBorder="1" applyAlignment="1">
      <alignment horizontal="center"/>
    </xf>
    <xf numFmtId="0" fontId="3" fillId="3" borderId="3" xfId="5" applyFill="1" applyBorder="1" applyAlignment="1">
      <alignment horizontal="center"/>
    </xf>
    <xf numFmtId="6" fontId="13" fillId="4" borderId="0" xfId="0" applyNumberFormat="1" applyFont="1" applyFill="1" applyAlignment="1">
      <alignment horizontal="left"/>
    </xf>
    <xf numFmtId="1" fontId="21" fillId="0" borderId="37" xfId="1" applyNumberFormat="1" applyFont="1" applyBorder="1" applyAlignment="1">
      <alignment horizontal="center" vertical="center"/>
    </xf>
    <xf numFmtId="1" fontId="21" fillId="0" borderId="38" xfId="1" applyNumberFormat="1" applyFont="1" applyBorder="1" applyAlignment="1">
      <alignment horizontal="center" vertical="center"/>
    </xf>
    <xf numFmtId="166" fontId="12" fillId="5" borderId="43" xfId="1" applyNumberFormat="1" applyFont="1" applyFill="1" applyBorder="1" applyAlignment="1">
      <alignment horizontal="center" vertical="center"/>
    </xf>
    <xf numFmtId="166" fontId="12" fillId="5" borderId="44" xfId="1" applyNumberFormat="1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22" fillId="5" borderId="10" xfId="5" applyFont="1" applyFill="1" applyBorder="1"/>
    <xf numFmtId="0" fontId="22" fillId="5" borderId="9" xfId="5" applyFont="1" applyFill="1" applyBorder="1" applyAlignment="1">
      <alignment horizontal="center"/>
    </xf>
    <xf numFmtId="0" fontId="22" fillId="5" borderId="8" xfId="5" applyFont="1" applyFill="1" applyBorder="1" applyAlignment="1">
      <alignment horizontal="center"/>
    </xf>
    <xf numFmtId="0" fontId="22" fillId="5" borderId="5" xfId="5" applyFont="1" applyFill="1" applyBorder="1"/>
    <xf numFmtId="17" fontId="22" fillId="5" borderId="4" xfId="5" applyNumberFormat="1" applyFont="1" applyFill="1" applyBorder="1" applyAlignment="1">
      <alignment horizontal="center"/>
    </xf>
    <xf numFmtId="17" fontId="22" fillId="5" borderId="3" xfId="5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vertical="center"/>
    </xf>
    <xf numFmtId="0" fontId="0" fillId="3" borderId="48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24" fillId="6" borderId="44" xfId="0" applyFont="1" applyFill="1" applyBorder="1" applyAlignment="1">
      <alignment horizontal="center"/>
    </xf>
    <xf numFmtId="0" fontId="24" fillId="5" borderId="45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wrapText="1"/>
    </xf>
    <xf numFmtId="0" fontId="24" fillId="5" borderId="24" xfId="0" applyFont="1" applyFill="1" applyBorder="1" applyAlignment="1">
      <alignment horizontal="center" wrapText="1"/>
    </xf>
    <xf numFmtId="0" fontId="24" fillId="5" borderId="35" xfId="0" applyFont="1" applyFill="1" applyBorder="1" applyAlignment="1">
      <alignment horizontal="center" wrapText="1"/>
    </xf>
    <xf numFmtId="0" fontId="24" fillId="5" borderId="38" xfId="0" applyFont="1" applyFill="1" applyBorder="1" applyAlignment="1">
      <alignment horizont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49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37" xfId="0" applyFill="1" applyBorder="1" applyAlignment="1">
      <alignment horizontal="left" vertical="center" wrapText="1"/>
    </xf>
    <xf numFmtId="0" fontId="0" fillId="3" borderId="38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3" fontId="12" fillId="5" borderId="43" xfId="0" applyNumberFormat="1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39" xfId="0" applyNumberFormat="1" applyFont="1" applyFill="1" applyBorder="1" applyAlignment="1">
      <alignment horizontal="center" vertical="center"/>
    </xf>
    <xf numFmtId="0" fontId="0" fillId="3" borderId="59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22" fillId="6" borderId="54" xfId="5" applyFont="1" applyFill="1" applyBorder="1" applyAlignment="1">
      <alignment horizontal="center" wrapText="1"/>
    </xf>
    <xf numFmtId="0" fontId="22" fillId="6" borderId="55" xfId="5" applyFont="1" applyFill="1" applyBorder="1" applyAlignment="1">
      <alignment horizontal="center" wrapText="1"/>
    </xf>
    <xf numFmtId="0" fontId="22" fillId="6" borderId="56" xfId="5" applyFont="1" applyFill="1" applyBorder="1" applyAlignment="1">
      <alignment horizontal="center" wrapText="1"/>
    </xf>
    <xf numFmtId="0" fontId="22" fillId="6" borderId="54" xfId="5" applyFont="1" applyFill="1" applyBorder="1" applyAlignment="1">
      <alignment horizontal="center"/>
    </xf>
    <xf numFmtId="0" fontId="22" fillId="6" borderId="55" xfId="5" applyFont="1" applyFill="1" applyBorder="1" applyAlignment="1">
      <alignment horizontal="center"/>
    </xf>
    <xf numFmtId="0" fontId="22" fillId="6" borderId="56" xfId="5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2">
    <cellStyle name="Entrada 2" xfId="3"/>
    <cellStyle name="Millares" xfId="4" builtinId="3"/>
    <cellStyle name="Millares [0] 2" xfId="6"/>
    <cellStyle name="Millares [0] 2 2" xfId="9"/>
    <cellStyle name="Millares [0] 3" xfId="10"/>
    <cellStyle name="Millares 2" xfId="2"/>
    <cellStyle name="Moneda" xfId="1" builtinId="4"/>
    <cellStyle name="Normal" xfId="0" builtinId="0"/>
    <cellStyle name="Normal 2" xfId="5"/>
    <cellStyle name="Normal 2 2" xfId="7"/>
    <cellStyle name="Normal 2 3" xfId="11"/>
    <cellStyle name="Normal 3" xfId="8"/>
  </cellStyles>
  <dxfs count="0"/>
  <tableStyles count="0" defaultTableStyle="TableStyleMedium2" defaultPivotStyle="PivotStyleLight16"/>
  <colors>
    <mruColors>
      <color rgb="FF009999"/>
      <color rgb="FF008080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</xdr:colOff>
      <xdr:row>3</xdr:row>
      <xdr:rowOff>150003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165100"/>
          <a:ext cx="742950" cy="467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CAMPO\CUADROS\2015\SEGUROS\&#193;LTIMA\Facturaci&#243;n\12_Diciembre\Resumen\VGD\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9" sqref="O9"/>
    </sheetView>
  </sheetViews>
  <sheetFormatPr baseColWidth="10" defaultColWidth="10.85546875" defaultRowHeight="12.75" x14ac:dyDescent="0.2"/>
  <cols>
    <col min="1" max="2" width="10.85546875" style="1"/>
    <col min="3" max="3" width="16.5703125" style="1" customWidth="1"/>
    <col min="4" max="4" width="10.85546875" style="1"/>
    <col min="5" max="5" width="14.85546875" style="1" customWidth="1"/>
    <col min="6" max="6" width="16" style="1" customWidth="1"/>
    <col min="7" max="7" width="4" style="1" customWidth="1"/>
    <col min="8" max="8" width="19.42578125" style="1" customWidth="1"/>
    <col min="9" max="9" width="9.85546875" style="1" customWidth="1"/>
    <col min="10" max="16384" width="10.85546875" style="1"/>
  </cols>
  <sheetData>
    <row r="1" spans="1:12" ht="13.5" thickBot="1" x14ac:dyDescent="0.25"/>
    <row r="2" spans="1:12" x14ac:dyDescent="0.2">
      <c r="A2" s="4"/>
      <c r="B2" s="129" t="s">
        <v>171</v>
      </c>
      <c r="C2" s="130"/>
      <c r="D2" s="130"/>
      <c r="E2" s="130"/>
      <c r="F2" s="130"/>
      <c r="G2" s="130"/>
      <c r="H2" s="130"/>
      <c r="I2" s="130"/>
      <c r="J2" s="130"/>
      <c r="K2" s="131"/>
      <c r="L2" s="4"/>
    </row>
    <row r="3" spans="1:12" x14ac:dyDescent="0.2">
      <c r="A3" s="4"/>
      <c r="B3" s="132"/>
      <c r="C3" s="133"/>
      <c r="D3" s="133"/>
      <c r="E3" s="133"/>
      <c r="F3" s="133"/>
      <c r="G3" s="133"/>
      <c r="H3" s="133"/>
      <c r="I3" s="133"/>
      <c r="J3" s="133"/>
      <c r="K3" s="134"/>
      <c r="L3" s="4"/>
    </row>
    <row r="4" spans="1:12" s="4" customFormat="1" ht="13.5" thickBot="1" x14ac:dyDescent="0.25">
      <c r="B4" s="135"/>
      <c r="C4" s="136"/>
      <c r="D4" s="136"/>
      <c r="E4" s="136"/>
      <c r="F4" s="136"/>
      <c r="G4" s="136"/>
      <c r="H4" s="136"/>
      <c r="I4" s="136"/>
      <c r="J4" s="136"/>
      <c r="K4" s="137"/>
    </row>
    <row r="5" spans="1:12" ht="13.5" thickBot="1" x14ac:dyDescent="0.25"/>
    <row r="6" spans="1:12" ht="13.5" thickBot="1" x14ac:dyDescent="0.25">
      <c r="B6" s="138" t="s">
        <v>134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2" ht="12.75" customHeight="1" x14ac:dyDescent="0.2">
      <c r="B7" s="141" t="s">
        <v>132</v>
      </c>
      <c r="C7" s="153" t="s">
        <v>135</v>
      </c>
      <c r="D7" s="154"/>
      <c r="E7" s="141" t="s">
        <v>136</v>
      </c>
      <c r="F7" s="143" t="s">
        <v>137</v>
      </c>
      <c r="G7" s="144"/>
      <c r="H7" s="141" t="s">
        <v>138</v>
      </c>
      <c r="I7" s="147" t="s">
        <v>139</v>
      </c>
      <c r="J7" s="149" t="s">
        <v>140</v>
      </c>
      <c r="K7" s="150"/>
    </row>
    <row r="8" spans="1:12" ht="13.5" thickBot="1" x14ac:dyDescent="0.25">
      <c r="B8" s="142"/>
      <c r="C8" s="155"/>
      <c r="D8" s="156"/>
      <c r="E8" s="142"/>
      <c r="F8" s="145"/>
      <c r="G8" s="146"/>
      <c r="H8" s="142"/>
      <c r="I8" s="148"/>
      <c r="J8" s="151"/>
      <c r="K8" s="152"/>
    </row>
    <row r="9" spans="1:12" ht="30.75" customHeight="1" x14ac:dyDescent="0.2">
      <c r="B9" s="125" t="s">
        <v>141</v>
      </c>
      <c r="C9" s="170" t="s">
        <v>148</v>
      </c>
      <c r="D9" s="170"/>
      <c r="E9" s="163" t="s">
        <v>143</v>
      </c>
      <c r="F9" s="166" t="s">
        <v>144</v>
      </c>
      <c r="G9" s="166"/>
      <c r="H9" s="157" t="s">
        <v>145</v>
      </c>
      <c r="I9" s="169" t="s">
        <v>146</v>
      </c>
      <c r="J9" s="157" t="s">
        <v>170</v>
      </c>
      <c r="K9" s="158"/>
    </row>
    <row r="10" spans="1:12" x14ac:dyDescent="0.2">
      <c r="B10" s="125"/>
      <c r="C10" s="171"/>
      <c r="D10" s="171"/>
      <c r="E10" s="164"/>
      <c r="F10" s="167"/>
      <c r="G10" s="167"/>
      <c r="H10" s="159"/>
      <c r="I10" s="169"/>
      <c r="J10" s="159"/>
      <c r="K10" s="160"/>
    </row>
    <row r="11" spans="1:12" x14ac:dyDescent="0.2">
      <c r="B11" s="125"/>
      <c r="C11" s="171"/>
      <c r="D11" s="171"/>
      <c r="E11" s="164"/>
      <c r="F11" s="167"/>
      <c r="G11" s="167"/>
      <c r="H11" s="159"/>
      <c r="I11" s="169"/>
      <c r="J11" s="159"/>
      <c r="K11" s="160"/>
    </row>
    <row r="12" spans="1:12" x14ac:dyDescent="0.2">
      <c r="B12" s="125"/>
      <c r="C12" s="171"/>
      <c r="D12" s="171"/>
      <c r="E12" s="164"/>
      <c r="F12" s="167"/>
      <c r="G12" s="167"/>
      <c r="H12" s="159"/>
      <c r="I12" s="169"/>
      <c r="J12" s="159"/>
      <c r="K12" s="160"/>
    </row>
    <row r="13" spans="1:12" x14ac:dyDescent="0.2">
      <c r="B13" s="125"/>
      <c r="C13" s="171"/>
      <c r="D13" s="171"/>
      <c r="E13" s="164"/>
      <c r="F13" s="167"/>
      <c r="G13" s="167"/>
      <c r="H13" s="159"/>
      <c r="I13" s="169"/>
      <c r="J13" s="159"/>
      <c r="K13" s="160"/>
    </row>
    <row r="14" spans="1:12" x14ac:dyDescent="0.2">
      <c r="B14" s="125"/>
      <c r="C14" s="171"/>
      <c r="D14" s="171"/>
      <c r="E14" s="164"/>
      <c r="F14" s="167"/>
      <c r="G14" s="167"/>
      <c r="H14" s="159"/>
      <c r="I14" s="169"/>
      <c r="J14" s="159"/>
      <c r="K14" s="160"/>
    </row>
    <row r="15" spans="1:12" x14ac:dyDescent="0.2">
      <c r="B15" s="125"/>
      <c r="C15" s="171"/>
      <c r="D15" s="171"/>
      <c r="E15" s="164"/>
      <c r="F15" s="167"/>
      <c r="G15" s="167"/>
      <c r="H15" s="159"/>
      <c r="I15" s="169"/>
      <c r="J15" s="159"/>
      <c r="K15" s="160"/>
    </row>
    <row r="16" spans="1:12" x14ac:dyDescent="0.2">
      <c r="B16" s="125"/>
      <c r="C16" s="171"/>
      <c r="D16" s="171"/>
      <c r="E16" s="164"/>
      <c r="F16" s="167"/>
      <c r="G16" s="167"/>
      <c r="H16" s="159"/>
      <c r="I16" s="169"/>
      <c r="J16" s="159"/>
      <c r="K16" s="160"/>
    </row>
    <row r="17" spans="2:11" x14ac:dyDescent="0.2">
      <c r="B17" s="125"/>
      <c r="C17" s="171"/>
      <c r="D17" s="171"/>
      <c r="E17" s="164"/>
      <c r="F17" s="167"/>
      <c r="G17" s="167"/>
      <c r="H17" s="159"/>
      <c r="I17" s="169"/>
      <c r="J17" s="159"/>
      <c r="K17" s="160"/>
    </row>
    <row r="18" spans="2:11" x14ac:dyDescent="0.2">
      <c r="B18" s="125"/>
      <c r="C18" s="171"/>
      <c r="D18" s="171"/>
      <c r="E18" s="164"/>
      <c r="F18" s="167"/>
      <c r="G18" s="167"/>
      <c r="H18" s="159"/>
      <c r="I18" s="169"/>
      <c r="J18" s="159"/>
      <c r="K18" s="160"/>
    </row>
    <row r="19" spans="2:11" ht="3" customHeight="1" x14ac:dyDescent="0.2">
      <c r="B19" s="126"/>
      <c r="C19" s="171"/>
      <c r="D19" s="171"/>
      <c r="E19" s="164"/>
      <c r="F19" s="167"/>
      <c r="G19" s="167"/>
      <c r="H19" s="159"/>
      <c r="I19" s="163"/>
      <c r="J19" s="159"/>
      <c r="K19" s="160"/>
    </row>
    <row r="20" spans="2:11" ht="12.75" hidden="1" customHeight="1" x14ac:dyDescent="0.2">
      <c r="B20" s="89"/>
      <c r="C20" s="171"/>
      <c r="D20" s="171"/>
      <c r="E20" s="164"/>
      <c r="F20" s="167"/>
      <c r="G20" s="167"/>
      <c r="H20" s="159"/>
      <c r="I20" s="88"/>
      <c r="J20" s="159"/>
      <c r="K20" s="160"/>
    </row>
    <row r="21" spans="2:11" ht="12.75" customHeight="1" x14ac:dyDescent="0.2">
      <c r="B21" s="127" t="s">
        <v>142</v>
      </c>
      <c r="C21" s="171" t="s">
        <v>149</v>
      </c>
      <c r="D21" s="171"/>
      <c r="E21" s="164"/>
      <c r="F21" s="167"/>
      <c r="G21" s="167"/>
      <c r="H21" s="159"/>
      <c r="I21" s="164" t="s">
        <v>147</v>
      </c>
      <c r="J21" s="159"/>
      <c r="K21" s="160"/>
    </row>
    <row r="22" spans="2:11" x14ac:dyDescent="0.2">
      <c r="B22" s="125"/>
      <c r="C22" s="171"/>
      <c r="D22" s="171"/>
      <c r="E22" s="164"/>
      <c r="F22" s="167"/>
      <c r="G22" s="167"/>
      <c r="H22" s="159"/>
      <c r="I22" s="164"/>
      <c r="J22" s="159"/>
      <c r="K22" s="160"/>
    </row>
    <row r="23" spans="2:11" x14ac:dyDescent="0.2">
      <c r="B23" s="125"/>
      <c r="C23" s="171"/>
      <c r="D23" s="171"/>
      <c r="E23" s="164"/>
      <c r="F23" s="167"/>
      <c r="G23" s="167"/>
      <c r="H23" s="159"/>
      <c r="I23" s="164"/>
      <c r="J23" s="159"/>
      <c r="K23" s="160"/>
    </row>
    <row r="24" spans="2:11" x14ac:dyDescent="0.2">
      <c r="B24" s="125"/>
      <c r="C24" s="171"/>
      <c r="D24" s="171"/>
      <c r="E24" s="164"/>
      <c r="F24" s="167"/>
      <c r="G24" s="167"/>
      <c r="H24" s="159"/>
      <c r="I24" s="164"/>
      <c r="J24" s="159"/>
      <c r="K24" s="160"/>
    </row>
    <row r="25" spans="2:11" ht="6.75" customHeight="1" thickBot="1" x14ac:dyDescent="0.25">
      <c r="B25" s="128"/>
      <c r="C25" s="172"/>
      <c r="D25" s="172"/>
      <c r="E25" s="165"/>
      <c r="F25" s="168"/>
      <c r="G25" s="168"/>
      <c r="H25" s="161"/>
      <c r="I25" s="165"/>
      <c r="J25" s="161"/>
      <c r="K25" s="162"/>
    </row>
  </sheetData>
  <mergeCells count="19">
    <mergeCell ref="I9:I19"/>
    <mergeCell ref="C9:D20"/>
    <mergeCell ref="C21:D25"/>
    <mergeCell ref="B9:B19"/>
    <mergeCell ref="B21:B25"/>
    <mergeCell ref="B2:K4"/>
    <mergeCell ref="B6:K6"/>
    <mergeCell ref="E7:E8"/>
    <mergeCell ref="F7:G8"/>
    <mergeCell ref="H7:H8"/>
    <mergeCell ref="I7:I8"/>
    <mergeCell ref="J7:K8"/>
    <mergeCell ref="C7:D8"/>
    <mergeCell ref="B7:B8"/>
    <mergeCell ref="J9:K25"/>
    <mergeCell ref="E9:E25"/>
    <mergeCell ref="F9:G25"/>
    <mergeCell ref="H9:H25"/>
    <mergeCell ref="I21:I2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B15" sqref="B15"/>
    </sheetView>
  </sheetViews>
  <sheetFormatPr baseColWidth="10" defaultColWidth="10.85546875" defaultRowHeight="12.75" x14ac:dyDescent="0.2"/>
  <cols>
    <col min="1" max="1" width="6.42578125" style="4" customWidth="1"/>
    <col min="2" max="2" width="46.5703125" style="4" bestFit="1" customWidth="1"/>
    <col min="3" max="3" width="18.7109375" style="5" bestFit="1" customWidth="1"/>
    <col min="4" max="4" width="18.5703125" style="5" bestFit="1" customWidth="1"/>
    <col min="5" max="5" width="19" style="5" bestFit="1" customWidth="1"/>
    <col min="6" max="6" width="19.28515625" style="5" bestFit="1" customWidth="1"/>
    <col min="7" max="16384" width="10.85546875" style="4"/>
  </cols>
  <sheetData>
    <row r="2" spans="2:6" x14ac:dyDescent="0.2">
      <c r="B2" s="209" t="s">
        <v>5</v>
      </c>
      <c r="C2" s="11"/>
      <c r="D2" s="11"/>
      <c r="E2" s="11"/>
      <c r="F2" s="11"/>
    </row>
    <row r="3" spans="2:6" x14ac:dyDescent="0.2">
      <c r="B3" s="209"/>
      <c r="C3" s="11"/>
      <c r="D3" s="11"/>
      <c r="E3" s="11"/>
      <c r="F3" s="11"/>
    </row>
    <row r="4" spans="2:6" x14ac:dyDescent="0.2">
      <c r="B4" s="124" t="s">
        <v>4</v>
      </c>
      <c r="C4" s="16"/>
      <c r="D4" s="16"/>
      <c r="E4" s="16"/>
      <c r="F4" s="12"/>
    </row>
    <row r="5" spans="2:6" x14ac:dyDescent="0.2">
      <c r="B5" s="87"/>
      <c r="C5" s="16"/>
      <c r="D5" s="16"/>
      <c r="E5" s="16"/>
      <c r="F5" s="12"/>
    </row>
    <row r="6" spans="2:6" x14ac:dyDescent="0.2">
      <c r="B6" s="87"/>
      <c r="C6" s="16"/>
      <c r="D6" s="16"/>
      <c r="E6" s="16"/>
      <c r="F6" s="12"/>
    </row>
    <row r="7" spans="2:6" x14ac:dyDescent="0.2">
      <c r="B7" s="17"/>
      <c r="C7" s="18"/>
      <c r="D7" s="18"/>
      <c r="E7" s="19"/>
      <c r="F7" s="13"/>
    </row>
    <row r="8" spans="2:6" x14ac:dyDescent="0.2">
      <c r="B8" s="15"/>
    </row>
    <row r="10" spans="2:6" x14ac:dyDescent="0.2">
      <c r="B10" s="210"/>
      <c r="C10" s="11"/>
      <c r="D10" s="11"/>
      <c r="E10" s="11"/>
      <c r="F10" s="11"/>
    </row>
    <row r="11" spans="2:6" x14ac:dyDescent="0.2">
      <c r="B11" s="210"/>
      <c r="C11" s="11"/>
      <c r="D11" s="11"/>
      <c r="E11" s="11"/>
      <c r="F11" s="11"/>
    </row>
    <row r="12" spans="2:6" x14ac:dyDescent="0.2">
      <c r="B12" s="15"/>
      <c r="C12" s="20"/>
      <c r="D12" s="20"/>
      <c r="E12" s="20"/>
      <c r="F12" s="12"/>
    </row>
    <row r="13" spans="2:6" x14ac:dyDescent="0.2">
      <c r="B13" s="15"/>
      <c r="C13" s="20"/>
      <c r="D13" s="20"/>
      <c r="E13" s="20"/>
      <c r="F13" s="12"/>
    </row>
    <row r="14" spans="2:6" x14ac:dyDescent="0.2">
      <c r="B14" s="15"/>
      <c r="C14" s="20"/>
      <c r="D14" s="20"/>
      <c r="E14" s="20"/>
      <c r="F14" s="12"/>
    </row>
    <row r="15" spans="2:6" x14ac:dyDescent="0.2">
      <c r="B15" s="17"/>
      <c r="C15" s="21"/>
      <c r="D15" s="21"/>
      <c r="E15" s="21"/>
      <c r="F15" s="14"/>
    </row>
    <row r="16" spans="2:6" x14ac:dyDescent="0.2">
      <c r="B16" s="15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11" activeCellId="1" sqref="A6:F7 A11:F11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6.7109375" style="1" bestFit="1" customWidth="1"/>
    <col min="7" max="16384" width="10.85546875" style="1"/>
  </cols>
  <sheetData>
    <row r="2" spans="1:8" x14ac:dyDescent="0.2">
      <c r="A2" s="3" t="s">
        <v>1</v>
      </c>
    </row>
    <row r="3" spans="1:8" x14ac:dyDescent="0.2">
      <c r="A3" s="3" t="s">
        <v>2</v>
      </c>
    </row>
    <row r="4" spans="1:8" x14ac:dyDescent="0.2">
      <c r="A4" s="3" t="s">
        <v>3</v>
      </c>
      <c r="E4" s="173"/>
      <c r="F4" s="173"/>
      <c r="G4" s="173"/>
      <c r="H4" s="173"/>
    </row>
    <row r="5" spans="1:8" ht="13.5" thickBot="1" x14ac:dyDescent="0.25"/>
    <row r="6" spans="1:8" ht="45.95" customHeight="1" x14ac:dyDescent="0.2">
      <c r="A6" s="174" t="s">
        <v>150</v>
      </c>
      <c r="B6" s="175"/>
      <c r="C6" s="174" t="s">
        <v>151</v>
      </c>
      <c r="D6" s="175"/>
      <c r="E6" s="178" t="s">
        <v>23</v>
      </c>
      <c r="F6" s="180" t="s">
        <v>152</v>
      </c>
    </row>
    <row r="7" spans="1:8" ht="13.5" thickBot="1" x14ac:dyDescent="0.25">
      <c r="A7" s="176"/>
      <c r="B7" s="177"/>
      <c r="C7" s="176"/>
      <c r="D7" s="177"/>
      <c r="E7" s="179"/>
      <c r="F7" s="181"/>
    </row>
    <row r="8" spans="1:8" ht="15" x14ac:dyDescent="0.2">
      <c r="A8" s="185">
        <v>209</v>
      </c>
      <c r="B8" s="186"/>
      <c r="C8" s="191">
        <v>2</v>
      </c>
      <c r="D8" s="191"/>
      <c r="E8" s="91">
        <v>95000000</v>
      </c>
      <c r="F8" s="92">
        <v>80245344</v>
      </c>
    </row>
    <row r="9" spans="1:8" ht="15" x14ac:dyDescent="0.2">
      <c r="A9" s="187">
        <v>641</v>
      </c>
      <c r="B9" s="188"/>
      <c r="C9" s="192">
        <v>2</v>
      </c>
      <c r="D9" s="192"/>
      <c r="E9" s="90">
        <v>118436387</v>
      </c>
      <c r="F9" s="93">
        <v>45419785</v>
      </c>
    </row>
    <row r="10" spans="1:8" ht="15.75" thickBot="1" x14ac:dyDescent="0.25">
      <c r="A10" s="189">
        <v>875</v>
      </c>
      <c r="B10" s="190"/>
      <c r="C10" s="193">
        <v>6</v>
      </c>
      <c r="D10" s="193"/>
      <c r="E10" s="94">
        <v>359861926</v>
      </c>
      <c r="F10" s="95">
        <v>185151922</v>
      </c>
    </row>
    <row r="11" spans="1:8" ht="15.75" thickBot="1" x14ac:dyDescent="0.25">
      <c r="A11" s="182" t="s">
        <v>153</v>
      </c>
      <c r="B11" s="183"/>
      <c r="C11" s="184">
        <v>10</v>
      </c>
      <c r="D11" s="184"/>
      <c r="E11" s="114">
        <f>+SUM(E8:E10)</f>
        <v>573298313</v>
      </c>
      <c r="F11" s="115">
        <f>+SUM(F8:F10)</f>
        <v>310817051</v>
      </c>
    </row>
    <row r="12" spans="1:8" ht="15" x14ac:dyDescent="0.2">
      <c r="B12" s="6"/>
      <c r="C12" s="7"/>
      <c r="D12" s="7"/>
      <c r="E12" s="7"/>
    </row>
  </sheetData>
  <mergeCells count="13">
    <mergeCell ref="A11:B11"/>
    <mergeCell ref="C11:D11"/>
    <mergeCell ref="A8:B8"/>
    <mergeCell ref="A9:B9"/>
    <mergeCell ref="A10:B10"/>
    <mergeCell ref="C8:D8"/>
    <mergeCell ref="C9:D9"/>
    <mergeCell ref="C10:D10"/>
    <mergeCell ref="E4:H4"/>
    <mergeCell ref="A6:B7"/>
    <mergeCell ref="C6:D7"/>
    <mergeCell ref="E6:E7"/>
    <mergeCell ref="F6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D21" sqref="D21"/>
    </sheetView>
  </sheetViews>
  <sheetFormatPr baseColWidth="10" defaultColWidth="10.85546875" defaultRowHeight="12.75" x14ac:dyDescent="0.2"/>
  <cols>
    <col min="1" max="16384" width="10.85546875" style="1"/>
  </cols>
  <sheetData>
    <row r="2" spans="2:2" x14ac:dyDescent="0.2">
      <c r="B2" s="3" t="s">
        <v>114</v>
      </c>
    </row>
    <row r="3" spans="2:2" x14ac:dyDescent="0.2">
      <c r="B3" s="111">
        <v>19050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A2" sqref="A2:C2"/>
    </sheetView>
  </sheetViews>
  <sheetFormatPr baseColWidth="10" defaultColWidth="10.85546875" defaultRowHeight="12.75" x14ac:dyDescent="0.2"/>
  <cols>
    <col min="1" max="1" width="10.85546875" style="4"/>
    <col min="2" max="2" width="20.140625" style="4" bestFit="1" customWidth="1"/>
    <col min="3" max="3" width="18" style="4" bestFit="1" customWidth="1"/>
    <col min="4" max="4" width="13.42578125" style="4" customWidth="1"/>
    <col min="5" max="6" width="10.85546875" style="4"/>
    <col min="7" max="7" width="13.42578125" style="5" customWidth="1"/>
    <col min="8" max="8" width="10.85546875" style="5"/>
    <col min="9" max="9" width="28" style="8" bestFit="1" customWidth="1"/>
    <col min="10" max="16384" width="10.85546875" style="4"/>
  </cols>
  <sheetData>
    <row r="1" spans="1:9" ht="13.5" thickBot="1" x14ac:dyDescent="0.25"/>
    <row r="2" spans="1:9" ht="13.5" thickBot="1" x14ac:dyDescent="0.25">
      <c r="A2" s="116" t="s">
        <v>12</v>
      </c>
      <c r="B2" s="117" t="s">
        <v>131</v>
      </c>
      <c r="C2" s="116" t="s">
        <v>132</v>
      </c>
    </row>
    <row r="3" spans="1:9" x14ac:dyDescent="0.2">
      <c r="A3" s="96">
        <v>57</v>
      </c>
      <c r="B3" s="8">
        <v>32408025</v>
      </c>
      <c r="C3" s="194" t="s">
        <v>154</v>
      </c>
      <c r="G3" s="9"/>
      <c r="H3" s="9"/>
      <c r="I3" s="9"/>
    </row>
    <row r="4" spans="1:9" x14ac:dyDescent="0.2">
      <c r="A4" s="96">
        <v>38</v>
      </c>
      <c r="B4" s="8">
        <v>103293024</v>
      </c>
      <c r="C4" s="195"/>
    </row>
    <row r="5" spans="1:9" x14ac:dyDescent="0.2">
      <c r="A5" s="96">
        <v>48</v>
      </c>
      <c r="B5" s="8">
        <v>44772267</v>
      </c>
      <c r="C5" s="195"/>
    </row>
    <row r="6" spans="1:9" x14ac:dyDescent="0.2">
      <c r="A6" s="96">
        <v>57</v>
      </c>
      <c r="B6" s="8">
        <v>36481834</v>
      </c>
      <c r="C6" s="195"/>
    </row>
    <row r="7" spans="1:9" x14ac:dyDescent="0.2">
      <c r="A7" s="96">
        <v>54</v>
      </c>
      <c r="B7" s="8">
        <v>70774257</v>
      </c>
      <c r="C7" s="195"/>
    </row>
    <row r="8" spans="1:9" x14ac:dyDescent="0.2">
      <c r="A8" s="96">
        <v>45</v>
      </c>
      <c r="B8" s="8">
        <v>47662130</v>
      </c>
      <c r="C8" s="195"/>
    </row>
    <row r="9" spans="1:9" x14ac:dyDescent="0.2">
      <c r="A9" s="96">
        <v>57</v>
      </c>
      <c r="B9" s="8">
        <v>40699800</v>
      </c>
      <c r="C9" s="195"/>
    </row>
    <row r="10" spans="1:9" x14ac:dyDescent="0.2">
      <c r="A10" s="96">
        <v>41</v>
      </c>
      <c r="B10" s="8">
        <v>147000000</v>
      </c>
      <c r="C10" s="195"/>
    </row>
    <row r="11" spans="1:9" ht="13.5" thickBot="1" x14ac:dyDescent="0.25">
      <c r="A11" s="96">
        <v>59</v>
      </c>
      <c r="B11" s="8">
        <v>58500000</v>
      </c>
      <c r="C11" s="195"/>
    </row>
    <row r="12" spans="1:9" x14ac:dyDescent="0.2">
      <c r="A12" s="99">
        <v>61</v>
      </c>
      <c r="B12" s="100">
        <v>35000000</v>
      </c>
      <c r="C12" s="99" t="s">
        <v>133</v>
      </c>
    </row>
    <row r="13" spans="1:9" ht="13.5" thickBot="1" x14ac:dyDescent="0.25">
      <c r="A13" s="97">
        <v>39</v>
      </c>
      <c r="B13" s="98">
        <v>60000000</v>
      </c>
      <c r="C13" s="97"/>
    </row>
    <row r="61" spans="7:9" x14ac:dyDescent="0.2">
      <c r="G61" s="10"/>
      <c r="H61" s="10"/>
      <c r="I61" s="9"/>
    </row>
  </sheetData>
  <mergeCells count="1">
    <mergeCell ref="C3:C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2" bestFit="1" customWidth="1"/>
    <col min="2" max="2" width="13.85546875" style="22" bestFit="1" customWidth="1"/>
    <col min="3" max="4" width="9.28515625" style="22" bestFit="1" customWidth="1"/>
    <col min="5" max="5" width="38.5703125" style="22" bestFit="1" customWidth="1"/>
    <col min="6" max="6" width="5.5703125" style="22" bestFit="1" customWidth="1"/>
    <col min="7" max="7" width="6" style="22" bestFit="1" customWidth="1"/>
    <col min="8" max="8" width="10.140625" style="32" bestFit="1" customWidth="1"/>
    <col min="9" max="9" width="27" style="22" bestFit="1" customWidth="1"/>
    <col min="10" max="10" width="13.28515625" style="22" bestFit="1" customWidth="1"/>
    <col min="11" max="11" width="16.85546875" style="22" bestFit="1" customWidth="1"/>
    <col min="12" max="12" width="16.85546875" style="22" customWidth="1"/>
    <col min="13" max="13" width="7.7109375" style="22" bestFit="1" customWidth="1"/>
    <col min="14" max="14" width="12" style="32" bestFit="1" customWidth="1"/>
    <col min="15" max="15" width="11.5703125" style="32" bestFit="1" customWidth="1"/>
    <col min="16" max="16" width="10.140625" style="32" bestFit="1" customWidth="1"/>
    <col min="17" max="17" width="15.5703125" style="22" bestFit="1" customWidth="1"/>
    <col min="18" max="18" width="20" style="22" bestFit="1" customWidth="1"/>
    <col min="19" max="19" width="18" style="22" bestFit="1" customWidth="1"/>
    <col min="20" max="20" width="19.28515625" style="22" bestFit="1" customWidth="1"/>
    <col min="21" max="21" width="30" style="22" bestFit="1" customWidth="1"/>
    <col min="22" max="22" width="23" style="22" bestFit="1" customWidth="1"/>
    <col min="23" max="23" width="19.28515625" style="22" bestFit="1" customWidth="1"/>
    <col min="24" max="24" width="10" style="22" bestFit="1" customWidth="1"/>
    <col min="25" max="16384" width="9.140625" style="22"/>
  </cols>
  <sheetData>
    <row r="1" spans="1:24" s="38" customFormat="1" x14ac:dyDescent="0.2">
      <c r="A1" s="36" t="s">
        <v>6</v>
      </c>
      <c r="B1" s="36" t="s">
        <v>7</v>
      </c>
      <c r="C1" s="36" t="s">
        <v>8</v>
      </c>
      <c r="D1" s="36" t="s">
        <v>9</v>
      </c>
      <c r="E1" s="36" t="s">
        <v>10</v>
      </c>
      <c r="F1" s="36" t="s">
        <v>11</v>
      </c>
      <c r="G1" s="36" t="s">
        <v>12</v>
      </c>
      <c r="H1" s="37" t="s">
        <v>13</v>
      </c>
      <c r="I1" s="36" t="s">
        <v>14</v>
      </c>
      <c r="J1" s="36" t="s">
        <v>15</v>
      </c>
      <c r="K1" s="36" t="s">
        <v>16</v>
      </c>
      <c r="L1" s="36" t="s">
        <v>17</v>
      </c>
      <c r="M1" s="36" t="s">
        <v>18</v>
      </c>
      <c r="N1" s="37" t="s">
        <v>19</v>
      </c>
      <c r="O1" s="37" t="s">
        <v>20</v>
      </c>
      <c r="P1" s="37" t="s">
        <v>21</v>
      </c>
      <c r="Q1" s="36" t="s">
        <v>22</v>
      </c>
      <c r="R1" s="36" t="s">
        <v>23</v>
      </c>
      <c r="S1" s="36" t="s">
        <v>24</v>
      </c>
      <c r="T1" s="36" t="s">
        <v>25</v>
      </c>
      <c r="U1" s="36" t="s">
        <v>26</v>
      </c>
      <c r="V1" s="36" t="s">
        <v>27</v>
      </c>
      <c r="W1" s="36" t="s">
        <v>28</v>
      </c>
      <c r="X1" s="36" t="s">
        <v>29</v>
      </c>
    </row>
    <row r="2" spans="1:24" ht="15" x14ac:dyDescent="0.25">
      <c r="A2" s="23">
        <v>33</v>
      </c>
      <c r="B2" s="24" t="s">
        <v>30</v>
      </c>
      <c r="C2" s="24" t="s">
        <v>31</v>
      </c>
      <c r="D2" s="24">
        <v>18913430</v>
      </c>
      <c r="E2" s="24" t="s">
        <v>32</v>
      </c>
      <c r="F2" s="24" t="s">
        <v>33</v>
      </c>
      <c r="G2" s="24">
        <v>61</v>
      </c>
      <c r="H2" s="25">
        <v>20960</v>
      </c>
      <c r="I2" s="24" t="s">
        <v>34</v>
      </c>
      <c r="J2" s="24">
        <v>102768</v>
      </c>
      <c r="K2" s="24">
        <v>447023</v>
      </c>
      <c r="L2" s="26">
        <v>447023000102768</v>
      </c>
      <c r="M2" s="24">
        <v>6143.31</v>
      </c>
      <c r="N2" s="25">
        <v>44552</v>
      </c>
      <c r="O2" s="25">
        <v>43404</v>
      </c>
      <c r="P2" s="25">
        <v>47049</v>
      </c>
      <c r="Q2" s="24">
        <v>0</v>
      </c>
      <c r="R2" s="24">
        <v>35000000</v>
      </c>
      <c r="S2" s="24">
        <v>29209906.109999999</v>
      </c>
      <c r="T2" s="24" t="s">
        <v>35</v>
      </c>
      <c r="U2" s="24" t="s">
        <v>36</v>
      </c>
      <c r="V2" s="24" t="s">
        <v>37</v>
      </c>
      <c r="W2" s="24" t="s">
        <v>38</v>
      </c>
      <c r="X2" s="27" t="s">
        <v>39</v>
      </c>
    </row>
    <row r="3" spans="1:24" x14ac:dyDescent="0.2">
      <c r="A3" s="28">
        <v>68</v>
      </c>
      <c r="B3" s="29" t="s">
        <v>40</v>
      </c>
      <c r="C3" s="29" t="s">
        <v>31</v>
      </c>
      <c r="D3" s="29">
        <v>31429512</v>
      </c>
      <c r="E3" s="29" t="s">
        <v>41</v>
      </c>
      <c r="F3" s="29" t="s">
        <v>42</v>
      </c>
      <c r="G3" s="29">
        <v>39</v>
      </c>
      <c r="H3" s="30">
        <v>29371</v>
      </c>
      <c r="I3" s="29" t="s">
        <v>34</v>
      </c>
      <c r="J3" s="29">
        <v>207897</v>
      </c>
      <c r="K3" s="29">
        <v>746009</v>
      </c>
      <c r="L3" s="29">
        <v>746009000207897</v>
      </c>
      <c r="M3" s="29">
        <v>10754.35</v>
      </c>
      <c r="N3" s="30">
        <v>44533</v>
      </c>
      <c r="O3" s="30">
        <v>43616</v>
      </c>
      <c r="P3" s="30">
        <v>46540</v>
      </c>
      <c r="Q3" s="29">
        <v>0</v>
      </c>
      <c r="R3" s="29">
        <v>60000000</v>
      </c>
      <c r="S3" s="29">
        <v>51035437.810000002</v>
      </c>
      <c r="T3" s="29" t="s">
        <v>35</v>
      </c>
      <c r="U3" s="29" t="s">
        <v>43</v>
      </c>
      <c r="V3" s="29" t="s">
        <v>44</v>
      </c>
      <c r="W3" s="29" t="s">
        <v>45</v>
      </c>
      <c r="X3" s="31" t="s">
        <v>46</v>
      </c>
    </row>
    <row r="4" spans="1:24" x14ac:dyDescent="0.2">
      <c r="M4" s="39">
        <f>SUM(M2:M3)</f>
        <v>16897.66</v>
      </c>
      <c r="N4" s="33" t="s">
        <v>47</v>
      </c>
      <c r="R4" s="39">
        <f>SUM(R2:R3)</f>
        <v>95000000</v>
      </c>
      <c r="S4" s="39">
        <f>SUM(S2:S3)</f>
        <v>80245343.920000002</v>
      </c>
    </row>
    <row r="6" spans="1:24" x14ac:dyDescent="0.2">
      <c r="S6" s="34"/>
    </row>
    <row r="8" spans="1:24" x14ac:dyDescent="0.2">
      <c r="O8" s="22"/>
    </row>
    <row r="18" spans="14:14" x14ac:dyDescent="0.2">
      <c r="N18" s="22"/>
    </row>
    <row r="19" spans="14:14" x14ac:dyDescent="0.2">
      <c r="N19" s="35"/>
    </row>
    <row r="21" spans="14:14" x14ac:dyDescent="0.2">
      <c r="N21" s="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140625" style="40" bestFit="1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11.5703125" style="40" bestFit="1" customWidth="1"/>
    <col min="13" max="13" width="15.5703125" style="40" bestFit="1" customWidth="1"/>
    <col min="14" max="14" width="20" style="40" bestFit="1" customWidth="1"/>
    <col min="15" max="15" width="18" style="40" bestFit="1" customWidth="1"/>
    <col min="16" max="16" width="47.85546875" style="40" bestFit="1" customWidth="1"/>
    <col min="17" max="17" width="11" style="40" bestFit="1" customWidth="1"/>
    <col min="18" max="18" width="50.85546875" style="40" bestFit="1" customWidth="1"/>
    <col min="19" max="19" width="10.140625" style="40" bestFit="1" customWidth="1"/>
    <col min="20" max="20" width="80.85546875" style="40" bestFit="1" customWidth="1"/>
    <col min="21" max="21" width="18.28515625" style="40" bestFit="1" customWidth="1"/>
    <col min="22" max="22" width="16.7109375" style="40" bestFit="1" customWidth="1"/>
    <col min="23" max="23" width="23.28515625" style="40" bestFit="1" customWidth="1"/>
    <col min="24" max="16384" width="9.140625" style="40"/>
  </cols>
  <sheetData>
    <row r="1" spans="1:23" s="51" customFormat="1" x14ac:dyDescent="0.2">
      <c r="A1" s="49" t="s">
        <v>6</v>
      </c>
      <c r="B1" s="49" t="s">
        <v>7</v>
      </c>
      <c r="C1" s="49" t="s">
        <v>9</v>
      </c>
      <c r="D1" s="49" t="s">
        <v>10</v>
      </c>
      <c r="E1" s="49" t="s">
        <v>15</v>
      </c>
      <c r="F1" s="49" t="s">
        <v>16</v>
      </c>
      <c r="G1" s="49" t="s">
        <v>17</v>
      </c>
      <c r="H1" s="49" t="s">
        <v>48</v>
      </c>
      <c r="I1" s="50" t="s">
        <v>18</v>
      </c>
      <c r="J1" s="50" t="s">
        <v>49</v>
      </c>
      <c r="K1" s="50" t="s">
        <v>0</v>
      </c>
      <c r="L1" s="49" t="s">
        <v>20</v>
      </c>
      <c r="M1" s="49" t="s">
        <v>22</v>
      </c>
      <c r="N1" s="49" t="s">
        <v>23</v>
      </c>
      <c r="O1" s="49" t="s">
        <v>24</v>
      </c>
      <c r="P1" s="49" t="s">
        <v>26</v>
      </c>
      <c r="Q1" s="49" t="s">
        <v>27</v>
      </c>
      <c r="R1" s="49" t="s">
        <v>28</v>
      </c>
      <c r="S1" s="49" t="s">
        <v>29</v>
      </c>
      <c r="T1" s="49" t="s">
        <v>50</v>
      </c>
      <c r="U1" s="49" t="s">
        <v>51</v>
      </c>
      <c r="V1" s="49" t="s">
        <v>52</v>
      </c>
      <c r="W1" s="49" t="s">
        <v>53</v>
      </c>
    </row>
    <row r="2" spans="1:23" ht="15" x14ac:dyDescent="0.25">
      <c r="A2" s="41">
        <v>33</v>
      </c>
      <c r="B2" s="42" t="s">
        <v>30</v>
      </c>
      <c r="C2" s="42">
        <v>18913430</v>
      </c>
      <c r="D2" s="42" t="s">
        <v>32</v>
      </c>
      <c r="E2" s="42">
        <v>102768</v>
      </c>
      <c r="F2" s="42">
        <v>447023</v>
      </c>
      <c r="G2" s="43" t="s">
        <v>54</v>
      </c>
      <c r="H2" s="42">
        <v>82776672</v>
      </c>
      <c r="I2" s="44">
        <v>23177.310924369747</v>
      </c>
      <c r="J2" s="44">
        <v>4403.6890756302519</v>
      </c>
      <c r="K2" s="44">
        <v>27581</v>
      </c>
      <c r="L2" s="45">
        <v>43404</v>
      </c>
      <c r="M2" s="42">
        <v>0</v>
      </c>
      <c r="N2" s="42">
        <v>35000000</v>
      </c>
      <c r="O2" s="42">
        <v>29209906.109999999</v>
      </c>
      <c r="P2" s="42" t="s">
        <v>55</v>
      </c>
      <c r="Q2" s="42">
        <v>0</v>
      </c>
      <c r="R2" s="42" t="s">
        <v>38</v>
      </c>
      <c r="S2" s="42" t="s">
        <v>39</v>
      </c>
      <c r="T2" s="42" t="s">
        <v>56</v>
      </c>
      <c r="U2" s="42">
        <v>0</v>
      </c>
      <c r="V2" s="42" t="s">
        <v>39</v>
      </c>
      <c r="W2" s="46" t="s">
        <v>57</v>
      </c>
    </row>
    <row r="3" spans="1:23" x14ac:dyDescent="0.2">
      <c r="A3" s="41">
        <v>68</v>
      </c>
      <c r="B3" s="42" t="s">
        <v>40</v>
      </c>
      <c r="C3" s="42">
        <v>31429512</v>
      </c>
      <c r="D3" s="42" t="s">
        <v>41</v>
      </c>
      <c r="E3" s="42">
        <v>207897</v>
      </c>
      <c r="F3" s="42">
        <v>746009</v>
      </c>
      <c r="G3" s="42" t="s">
        <v>58</v>
      </c>
      <c r="H3" s="42">
        <v>99987860</v>
      </c>
      <c r="I3" s="44">
        <v>27996.638655462186</v>
      </c>
      <c r="J3" s="44">
        <v>5319.3613445378151</v>
      </c>
      <c r="K3" s="44">
        <v>33316</v>
      </c>
      <c r="L3" s="45">
        <v>43616</v>
      </c>
      <c r="M3" s="42">
        <v>0</v>
      </c>
      <c r="N3" s="42">
        <v>60000000</v>
      </c>
      <c r="O3" s="42">
        <v>51035437.810000002</v>
      </c>
      <c r="P3" s="42" t="s">
        <v>43</v>
      </c>
      <c r="Q3" s="42" t="s">
        <v>44</v>
      </c>
      <c r="R3" s="42" t="s">
        <v>45</v>
      </c>
      <c r="S3" s="42" t="s">
        <v>46</v>
      </c>
      <c r="T3" s="42" t="s">
        <v>59</v>
      </c>
      <c r="U3" s="42"/>
      <c r="V3" s="42" t="s">
        <v>46</v>
      </c>
      <c r="W3" s="46" t="s">
        <v>60</v>
      </c>
    </row>
    <row r="4" spans="1:23" x14ac:dyDescent="0.2">
      <c r="H4" s="52">
        <f>SUM(H2:H3)</f>
        <v>182764532</v>
      </c>
      <c r="I4" s="52">
        <f>SUM(I2:I3)</f>
        <v>51173.949579831933</v>
      </c>
      <c r="J4" s="52">
        <f>SUM(J2:J3)</f>
        <v>9723.0504201680669</v>
      </c>
      <c r="K4" s="52">
        <f>SUM(K2:K3)</f>
        <v>60897</v>
      </c>
      <c r="N4" s="52">
        <f>SUM(N2:N3)</f>
        <v>95000000</v>
      </c>
      <c r="O4" s="52">
        <f>SUM(O2:O3)</f>
        <v>80245343.920000002</v>
      </c>
    </row>
    <row r="6" spans="1:23" x14ac:dyDescent="0.2">
      <c r="B6" s="47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85546875" style="40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9.140625" style="48" customWidth="1"/>
    <col min="13" max="13" width="11.5703125" style="40" bestFit="1" customWidth="1"/>
    <col min="14" max="14" width="15.5703125" style="40" bestFit="1" customWidth="1"/>
    <col min="15" max="15" width="20" style="40" bestFit="1" customWidth="1"/>
    <col min="16" max="16" width="18" style="40" bestFit="1" customWidth="1"/>
    <col min="17" max="17" width="47.85546875" style="40" bestFit="1" customWidth="1"/>
    <col min="18" max="18" width="11" style="40" bestFit="1" customWidth="1"/>
    <col min="19" max="19" width="50.85546875" style="40" bestFit="1" customWidth="1"/>
    <col min="20" max="20" width="10.140625" style="40" bestFit="1" customWidth="1"/>
    <col min="21" max="21" width="80.85546875" style="40" bestFit="1" customWidth="1"/>
    <col min="22" max="22" width="18.28515625" style="40" bestFit="1" customWidth="1"/>
    <col min="23" max="23" width="16.7109375" style="40" bestFit="1" customWidth="1"/>
    <col min="24" max="24" width="23.28515625" style="40" bestFit="1" customWidth="1"/>
    <col min="25" max="16384" width="9.140625" style="40"/>
  </cols>
  <sheetData>
    <row r="1" spans="1:24" s="51" customFormat="1" x14ac:dyDescent="0.2">
      <c r="A1" s="49" t="s">
        <v>6</v>
      </c>
      <c r="B1" s="49" t="s">
        <v>7</v>
      </c>
      <c r="C1" s="49" t="s">
        <v>9</v>
      </c>
      <c r="D1" s="49" t="s">
        <v>10</v>
      </c>
      <c r="E1" s="49" t="s">
        <v>15</v>
      </c>
      <c r="F1" s="49" t="s">
        <v>16</v>
      </c>
      <c r="G1" s="49" t="s">
        <v>17</v>
      </c>
      <c r="H1" s="49" t="s">
        <v>48</v>
      </c>
      <c r="I1" s="50" t="s">
        <v>18</v>
      </c>
      <c r="J1" s="50" t="s">
        <v>49</v>
      </c>
      <c r="K1" s="50" t="s">
        <v>0</v>
      </c>
      <c r="L1" s="50" t="s">
        <v>61</v>
      </c>
      <c r="M1" s="49" t="s">
        <v>20</v>
      </c>
      <c r="N1" s="49" t="s">
        <v>22</v>
      </c>
      <c r="O1" s="49" t="s">
        <v>23</v>
      </c>
      <c r="P1" s="49" t="s">
        <v>24</v>
      </c>
      <c r="Q1" s="49" t="s">
        <v>26</v>
      </c>
      <c r="R1" s="49" t="s">
        <v>27</v>
      </c>
      <c r="S1" s="49" t="s">
        <v>28</v>
      </c>
      <c r="T1" s="49" t="s">
        <v>29</v>
      </c>
      <c r="U1" s="49" t="s">
        <v>50</v>
      </c>
      <c r="V1" s="49" t="s">
        <v>51</v>
      </c>
      <c r="W1" s="49" t="s">
        <v>52</v>
      </c>
      <c r="X1" s="49" t="s">
        <v>53</v>
      </c>
    </row>
    <row r="2" spans="1:24" ht="15" x14ac:dyDescent="0.25">
      <c r="A2" s="53" t="s">
        <v>62</v>
      </c>
      <c r="B2" s="42" t="s">
        <v>63</v>
      </c>
      <c r="C2" s="42">
        <v>22103512</v>
      </c>
      <c r="D2" s="42" t="s">
        <v>64</v>
      </c>
      <c r="E2" s="42">
        <v>19945</v>
      </c>
      <c r="F2" s="42">
        <v>371539</v>
      </c>
      <c r="G2" s="26">
        <v>371539000019945</v>
      </c>
      <c r="H2" s="42">
        <v>126913952</v>
      </c>
      <c r="I2" s="44">
        <v>19037</v>
      </c>
      <c r="J2" s="44">
        <v>3617</v>
      </c>
      <c r="K2" s="44">
        <v>22654</v>
      </c>
      <c r="L2" s="54">
        <v>1.4999999999999999E-4</v>
      </c>
      <c r="M2" s="45">
        <v>43690</v>
      </c>
      <c r="N2" s="42">
        <v>10</v>
      </c>
      <c r="O2" s="42">
        <v>32408025</v>
      </c>
      <c r="P2" s="42">
        <v>28862935.890000001</v>
      </c>
      <c r="Q2" s="42" t="s">
        <v>65</v>
      </c>
      <c r="R2" s="42">
        <v>4228179</v>
      </c>
      <c r="S2" s="42" t="s">
        <v>66</v>
      </c>
      <c r="T2" s="42" t="s">
        <v>67</v>
      </c>
      <c r="U2" s="42" t="s">
        <v>68</v>
      </c>
      <c r="V2" s="42">
        <v>4228179</v>
      </c>
      <c r="W2" s="42" t="s">
        <v>67</v>
      </c>
      <c r="X2" s="46" t="s">
        <v>60</v>
      </c>
    </row>
    <row r="3" spans="1:24" x14ac:dyDescent="0.2">
      <c r="A3" s="53" t="s">
        <v>69</v>
      </c>
      <c r="B3" s="42" t="s">
        <v>70</v>
      </c>
      <c r="C3" s="42">
        <v>29663456</v>
      </c>
      <c r="D3" s="42" t="s">
        <v>71</v>
      </c>
      <c r="E3" s="42">
        <v>96423</v>
      </c>
      <c r="F3" s="42">
        <v>489523</v>
      </c>
      <c r="G3" s="55">
        <v>489523000096423</v>
      </c>
      <c r="H3" s="42">
        <v>154200000</v>
      </c>
      <c r="I3" s="44">
        <v>23130</v>
      </c>
      <c r="J3" s="44">
        <v>4395</v>
      </c>
      <c r="K3" s="44">
        <v>27525</v>
      </c>
      <c r="L3" s="54">
        <v>1.4999999999999999E-4</v>
      </c>
      <c r="M3" s="45">
        <v>43861</v>
      </c>
      <c r="N3" s="42">
        <v>0</v>
      </c>
      <c r="O3" s="42">
        <v>103293024</v>
      </c>
      <c r="P3" s="42">
        <v>81730300.370000005</v>
      </c>
      <c r="Q3" s="42" t="s">
        <v>72</v>
      </c>
      <c r="R3" s="42">
        <v>3023689976</v>
      </c>
      <c r="S3" s="42" t="s">
        <v>73</v>
      </c>
      <c r="T3" s="42" t="s">
        <v>74</v>
      </c>
      <c r="U3" s="42" t="s">
        <v>75</v>
      </c>
      <c r="V3" s="42">
        <v>3023689976</v>
      </c>
      <c r="W3" s="42" t="s">
        <v>74</v>
      </c>
      <c r="X3" s="46" t="s">
        <v>60</v>
      </c>
    </row>
    <row r="4" spans="1:24" x14ac:dyDescent="0.2">
      <c r="A4" s="53" t="s">
        <v>76</v>
      </c>
      <c r="B4" s="42" t="s">
        <v>77</v>
      </c>
      <c r="C4" s="42">
        <v>34565001</v>
      </c>
      <c r="D4" s="42" t="s">
        <v>78</v>
      </c>
      <c r="E4" s="42">
        <v>92455</v>
      </c>
      <c r="F4" s="42">
        <v>746010</v>
      </c>
      <c r="G4" s="55">
        <v>746010000092455</v>
      </c>
      <c r="H4" s="42">
        <v>167352000</v>
      </c>
      <c r="I4" s="44">
        <v>50206</v>
      </c>
      <c r="J4" s="44">
        <v>9540</v>
      </c>
      <c r="K4" s="44">
        <v>59746</v>
      </c>
      <c r="L4" s="54">
        <v>1.4999999999999999E-4</v>
      </c>
      <c r="M4" s="45">
        <v>43945</v>
      </c>
      <c r="N4" s="42">
        <v>0</v>
      </c>
      <c r="O4" s="42">
        <v>44772267</v>
      </c>
      <c r="P4" s="42">
        <v>16418606.51</v>
      </c>
      <c r="Q4" s="42" t="s">
        <v>79</v>
      </c>
      <c r="R4" s="42">
        <v>8216536</v>
      </c>
      <c r="S4" s="42" t="s">
        <v>80</v>
      </c>
      <c r="T4" s="42" t="s">
        <v>81</v>
      </c>
      <c r="U4" s="42" t="s">
        <v>82</v>
      </c>
      <c r="V4" s="42">
        <v>8216536</v>
      </c>
      <c r="W4" s="42" t="s">
        <v>81</v>
      </c>
      <c r="X4" s="46" t="s">
        <v>83</v>
      </c>
    </row>
    <row r="5" spans="1:24" x14ac:dyDescent="0.2">
      <c r="A5" s="53" t="s">
        <v>84</v>
      </c>
      <c r="B5" s="42" t="s">
        <v>85</v>
      </c>
      <c r="C5" s="42">
        <v>16652479</v>
      </c>
      <c r="D5" s="42" t="s">
        <v>86</v>
      </c>
      <c r="E5" s="42">
        <v>60035</v>
      </c>
      <c r="F5" s="42">
        <v>671224</v>
      </c>
      <c r="G5" s="55">
        <v>671224000060035</v>
      </c>
      <c r="H5" s="42">
        <v>133248400</v>
      </c>
      <c r="I5" s="44">
        <v>16656</v>
      </c>
      <c r="J5" s="44">
        <v>3165</v>
      </c>
      <c r="K5" s="44">
        <v>19821</v>
      </c>
      <c r="L5" s="54">
        <v>1.25E-4</v>
      </c>
      <c r="M5" s="45">
        <v>43174</v>
      </c>
      <c r="N5" s="42">
        <v>0</v>
      </c>
      <c r="O5" s="42">
        <v>36481834</v>
      </c>
      <c r="P5" s="42">
        <v>13723356</v>
      </c>
      <c r="Q5" s="42" t="s">
        <v>87</v>
      </c>
      <c r="R5" s="42">
        <v>4414285</v>
      </c>
      <c r="S5" s="42" t="s">
        <v>88</v>
      </c>
      <c r="T5" s="42" t="s">
        <v>67</v>
      </c>
      <c r="U5" s="42" t="s">
        <v>89</v>
      </c>
      <c r="V5" s="42">
        <v>4414285</v>
      </c>
      <c r="W5" s="42" t="s">
        <v>67</v>
      </c>
      <c r="X5" s="46" t="s">
        <v>60</v>
      </c>
    </row>
    <row r="6" spans="1:24" x14ac:dyDescent="0.2">
      <c r="A6" s="53" t="s">
        <v>90</v>
      </c>
      <c r="B6" s="42" t="s">
        <v>91</v>
      </c>
      <c r="C6" s="42">
        <v>16680952</v>
      </c>
      <c r="D6" s="42" t="s">
        <v>92</v>
      </c>
      <c r="E6" s="42">
        <v>216482</v>
      </c>
      <c r="F6" s="42">
        <v>244482</v>
      </c>
      <c r="G6" s="55">
        <v>244482000216482</v>
      </c>
      <c r="H6" s="42">
        <v>190410000</v>
      </c>
      <c r="I6" s="44">
        <v>23801</v>
      </c>
      <c r="J6" s="44">
        <v>4522</v>
      </c>
      <c r="K6" s="44">
        <v>28323</v>
      </c>
      <c r="L6" s="54">
        <v>1.25E-4</v>
      </c>
      <c r="M6" s="45">
        <v>43004</v>
      </c>
      <c r="N6" s="42">
        <v>0</v>
      </c>
      <c r="O6" s="42">
        <v>70774257</v>
      </c>
      <c r="P6" s="42">
        <v>18185006</v>
      </c>
      <c r="Q6" s="42" t="s">
        <v>93</v>
      </c>
      <c r="R6" s="42">
        <v>8829165</v>
      </c>
      <c r="S6" s="42" t="s">
        <v>94</v>
      </c>
      <c r="T6" s="42" t="s">
        <v>67</v>
      </c>
      <c r="U6" s="42" t="s">
        <v>95</v>
      </c>
      <c r="V6" s="42">
        <v>0</v>
      </c>
      <c r="W6" s="42" t="s">
        <v>67</v>
      </c>
      <c r="X6" s="46" t="s">
        <v>60</v>
      </c>
    </row>
    <row r="7" spans="1:24" x14ac:dyDescent="0.2">
      <c r="A7" s="53" t="s">
        <v>90</v>
      </c>
      <c r="B7" s="42" t="s">
        <v>91</v>
      </c>
      <c r="C7" s="42">
        <v>25634316</v>
      </c>
      <c r="D7" s="42" t="s">
        <v>96</v>
      </c>
      <c r="E7" s="42">
        <v>216503</v>
      </c>
      <c r="F7" s="42">
        <v>433488</v>
      </c>
      <c r="G7" s="55">
        <v>433488000216503</v>
      </c>
      <c r="H7" s="42">
        <v>179846000</v>
      </c>
      <c r="I7" s="44">
        <v>22481</v>
      </c>
      <c r="J7" s="44">
        <v>4271</v>
      </c>
      <c r="K7" s="44">
        <v>26752</v>
      </c>
      <c r="L7" s="54">
        <v>1.25E-4</v>
      </c>
      <c r="M7" s="45">
        <v>43061</v>
      </c>
      <c r="N7" s="42">
        <v>0</v>
      </c>
      <c r="O7" s="42">
        <v>47662130</v>
      </c>
      <c r="P7" s="42">
        <v>27234779</v>
      </c>
      <c r="Q7" s="42" t="s">
        <v>97</v>
      </c>
      <c r="R7" s="42">
        <v>3137740677</v>
      </c>
      <c r="S7" s="42" t="s">
        <v>98</v>
      </c>
      <c r="T7" s="42" t="s">
        <v>67</v>
      </c>
      <c r="U7" s="42" t="s">
        <v>99</v>
      </c>
      <c r="V7" s="42">
        <v>3137740677</v>
      </c>
      <c r="W7" s="42" t="s">
        <v>67</v>
      </c>
      <c r="X7" s="46" t="s">
        <v>60</v>
      </c>
    </row>
    <row r="8" spans="1:24" x14ac:dyDescent="0.2">
      <c r="A8" s="53" t="s">
        <v>100</v>
      </c>
      <c r="B8" s="42" t="s">
        <v>40</v>
      </c>
      <c r="C8" s="42">
        <v>4527956</v>
      </c>
      <c r="D8" s="42" t="s">
        <v>101</v>
      </c>
      <c r="E8" s="42">
        <v>208880</v>
      </c>
      <c r="F8" s="42">
        <v>475400</v>
      </c>
      <c r="G8" s="55">
        <v>475400000208880</v>
      </c>
      <c r="H8" s="42">
        <v>119331000</v>
      </c>
      <c r="I8" s="44">
        <v>17900</v>
      </c>
      <c r="J8" s="44">
        <v>3401</v>
      </c>
      <c r="K8" s="44">
        <v>21301</v>
      </c>
      <c r="L8" s="54">
        <v>1.4999999999999999E-4</v>
      </c>
      <c r="M8" s="45">
        <v>43643</v>
      </c>
      <c r="N8" s="42">
        <v>0</v>
      </c>
      <c r="O8" s="42">
        <v>40699800</v>
      </c>
      <c r="P8" s="42">
        <v>19095846</v>
      </c>
      <c r="Q8" s="42" t="s">
        <v>102</v>
      </c>
      <c r="R8" s="42">
        <v>2134798</v>
      </c>
      <c r="S8" s="42" t="s">
        <v>45</v>
      </c>
      <c r="T8" s="42" t="s">
        <v>46</v>
      </c>
      <c r="U8" s="42" t="s">
        <v>103</v>
      </c>
      <c r="V8" s="42">
        <v>0</v>
      </c>
      <c r="W8" s="42" t="s">
        <v>46</v>
      </c>
      <c r="X8" s="46" t="s">
        <v>60</v>
      </c>
    </row>
    <row r="9" spans="1:24" x14ac:dyDescent="0.2">
      <c r="A9" s="41" t="s">
        <v>104</v>
      </c>
      <c r="B9" s="42" t="s">
        <v>105</v>
      </c>
      <c r="C9" s="42">
        <v>29928194</v>
      </c>
      <c r="D9" s="42" t="s">
        <v>106</v>
      </c>
      <c r="E9" s="42">
        <v>30316</v>
      </c>
      <c r="F9" s="42">
        <v>435463</v>
      </c>
      <c r="G9" s="55">
        <v>435463000030316</v>
      </c>
      <c r="H9" s="42">
        <v>204506525</v>
      </c>
      <c r="I9" s="44">
        <v>85279</v>
      </c>
      <c r="J9" s="44">
        <v>16203</v>
      </c>
      <c r="K9" s="44">
        <v>101482</v>
      </c>
      <c r="L9" s="54">
        <v>4.17E-4</v>
      </c>
      <c r="M9" s="45">
        <v>44252</v>
      </c>
      <c r="N9" s="42">
        <v>0</v>
      </c>
      <c r="O9" s="42">
        <v>147000000</v>
      </c>
      <c r="P9" s="42">
        <v>58951464.960000001</v>
      </c>
      <c r="Q9" s="42" t="s">
        <v>107</v>
      </c>
      <c r="R9" s="42">
        <v>3156339223</v>
      </c>
      <c r="S9" s="42" t="s">
        <v>108</v>
      </c>
      <c r="T9" s="42" t="s">
        <v>67</v>
      </c>
      <c r="U9" s="42" t="s">
        <v>109</v>
      </c>
      <c r="V9" s="42">
        <v>3156339223</v>
      </c>
      <c r="W9" s="42" t="s">
        <v>67</v>
      </c>
      <c r="X9" s="46" t="s">
        <v>60</v>
      </c>
    </row>
    <row r="10" spans="1:24" x14ac:dyDescent="0.2">
      <c r="A10" s="53" t="s">
        <v>100</v>
      </c>
      <c r="B10" s="42" t="s">
        <v>40</v>
      </c>
      <c r="C10" s="42">
        <v>16212807</v>
      </c>
      <c r="D10" s="42" t="s">
        <v>110</v>
      </c>
      <c r="E10" s="42">
        <v>208738</v>
      </c>
      <c r="F10" s="42">
        <v>642530</v>
      </c>
      <c r="G10" s="55">
        <v>642530000208738</v>
      </c>
      <c r="H10" s="42">
        <v>190900923</v>
      </c>
      <c r="I10" s="44">
        <v>79606</v>
      </c>
      <c r="J10" s="44">
        <v>15125</v>
      </c>
      <c r="K10" s="44">
        <v>94731</v>
      </c>
      <c r="L10" s="54">
        <v>4.17E-4</v>
      </c>
      <c r="M10" s="45">
        <v>44107</v>
      </c>
      <c r="N10" s="42">
        <v>0</v>
      </c>
      <c r="O10" s="42">
        <v>58500000</v>
      </c>
      <c r="P10" s="42">
        <v>48099713</v>
      </c>
      <c r="Q10" s="42" t="s">
        <v>111</v>
      </c>
      <c r="R10" s="42">
        <v>3172828158</v>
      </c>
      <c r="S10" s="42" t="s">
        <v>112</v>
      </c>
      <c r="T10" s="42" t="s">
        <v>46</v>
      </c>
      <c r="U10" s="42" t="s">
        <v>113</v>
      </c>
      <c r="V10" s="42">
        <v>0</v>
      </c>
      <c r="W10" s="42" t="s">
        <v>46</v>
      </c>
      <c r="X10" s="46" t="s">
        <v>60</v>
      </c>
    </row>
    <row r="11" spans="1:24" x14ac:dyDescent="0.2">
      <c r="H11" s="52">
        <f>SUM(H2:H10)</f>
        <v>1466708800</v>
      </c>
      <c r="I11" s="56">
        <f>SUM(I2:I10)</f>
        <v>338096</v>
      </c>
      <c r="J11" s="56">
        <f>SUM(J2:J10)</f>
        <v>64239</v>
      </c>
      <c r="K11" s="56">
        <f>SUM(K2:K10)</f>
        <v>402335</v>
      </c>
      <c r="L11" s="57"/>
      <c r="O11" s="56">
        <f>SUM(O2:O10)</f>
        <v>581591337</v>
      </c>
      <c r="P11" s="56">
        <f>SUM(P2:P10)</f>
        <v>312302007.73000002</v>
      </c>
    </row>
    <row r="13" spans="1:24" x14ac:dyDescent="0.2">
      <c r="B13" s="47"/>
    </row>
  </sheetData>
  <pageMargins left="0.75" right="0.75" top="0.75" bottom="0.5" header="0.5" footer="0.7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B3" sqref="B3:E3"/>
    </sheetView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5" width="11.85546875" style="1" customWidth="1"/>
    <col min="6" max="6" width="6" style="1" customWidth="1"/>
    <col min="7" max="7" width="10.85546875" style="1"/>
    <col min="8" max="8" width="16.28515625" style="1" bestFit="1" customWidth="1"/>
    <col min="9" max="9" width="18.28515625" style="1" bestFit="1" customWidth="1"/>
    <col min="10" max="10" width="17" style="1" customWidth="1"/>
    <col min="11" max="11" width="4.85546875" style="1" customWidth="1"/>
    <col min="12" max="12" width="25.42578125" style="1" bestFit="1" customWidth="1"/>
    <col min="13" max="16384" width="10.85546875" style="1"/>
  </cols>
  <sheetData>
    <row r="2" spans="2:10" ht="13.5" thickBot="1" x14ac:dyDescent="0.25"/>
    <row r="3" spans="2:10" ht="13.5" thickBot="1" x14ac:dyDescent="0.25">
      <c r="B3" s="196" t="s">
        <v>115</v>
      </c>
      <c r="C3" s="197"/>
      <c r="D3" s="198"/>
      <c r="E3" s="199"/>
      <c r="G3" s="200" t="s">
        <v>116</v>
      </c>
      <c r="H3" s="201"/>
      <c r="I3" s="201"/>
      <c r="J3" s="202"/>
    </row>
    <row r="4" spans="2:10" ht="15.75" thickBot="1" x14ac:dyDescent="0.25">
      <c r="B4" s="78" t="s">
        <v>117</v>
      </c>
      <c r="C4" s="79">
        <v>2019</v>
      </c>
      <c r="D4" s="80">
        <v>2020</v>
      </c>
      <c r="E4" s="81">
        <v>2021</v>
      </c>
      <c r="G4" s="82" t="s">
        <v>117</v>
      </c>
      <c r="H4" s="83">
        <v>2019</v>
      </c>
      <c r="I4" s="84">
        <v>2020</v>
      </c>
      <c r="J4" s="85">
        <v>2021</v>
      </c>
    </row>
    <row r="5" spans="2:10" ht="15" x14ac:dyDescent="0.2">
      <c r="B5" s="58" t="s">
        <v>118</v>
      </c>
      <c r="C5" s="59">
        <v>0</v>
      </c>
      <c r="D5" s="60">
        <v>2</v>
      </c>
      <c r="E5" s="61">
        <v>0</v>
      </c>
      <c r="G5" s="62" t="s">
        <v>118</v>
      </c>
      <c r="H5" s="63">
        <v>396416</v>
      </c>
      <c r="I5" s="64">
        <v>528150</v>
      </c>
      <c r="J5" s="65">
        <v>493527</v>
      </c>
    </row>
    <row r="6" spans="2:10" ht="15" x14ac:dyDescent="0.2">
      <c r="B6" s="58" t="s">
        <v>119</v>
      </c>
      <c r="C6" s="59">
        <v>2</v>
      </c>
      <c r="D6" s="60">
        <v>0</v>
      </c>
      <c r="E6" s="61">
        <v>1</v>
      </c>
      <c r="G6" s="58" t="s">
        <v>119</v>
      </c>
      <c r="H6" s="66">
        <v>265095</v>
      </c>
      <c r="I6" s="67">
        <v>577955</v>
      </c>
      <c r="J6" s="68">
        <v>343004</v>
      </c>
    </row>
    <row r="7" spans="2:10" ht="15" x14ac:dyDescent="0.2">
      <c r="B7" s="58" t="s">
        <v>120</v>
      </c>
      <c r="C7" s="59">
        <v>0</v>
      </c>
      <c r="D7" s="60">
        <v>0</v>
      </c>
      <c r="E7" s="61">
        <v>0</v>
      </c>
      <c r="G7" s="58" t="s">
        <v>120</v>
      </c>
      <c r="H7" s="66">
        <v>315165</v>
      </c>
      <c r="I7" s="67">
        <v>473113</v>
      </c>
      <c r="J7" s="68">
        <v>624675</v>
      </c>
    </row>
    <row r="8" spans="2:10" ht="15" x14ac:dyDescent="0.2">
      <c r="B8" s="58" t="s">
        <v>121</v>
      </c>
      <c r="C8" s="59">
        <v>0</v>
      </c>
      <c r="D8" s="69">
        <v>2</v>
      </c>
      <c r="E8" s="61">
        <v>0</v>
      </c>
      <c r="G8" s="58" t="s">
        <v>121</v>
      </c>
      <c r="H8" s="66">
        <v>359694</v>
      </c>
      <c r="I8" s="67">
        <v>155476</v>
      </c>
      <c r="J8" s="68">
        <v>241614</v>
      </c>
    </row>
    <row r="9" spans="2:10" ht="15" x14ac:dyDescent="0.2">
      <c r="B9" s="58" t="s">
        <v>122</v>
      </c>
      <c r="C9" s="59">
        <v>0</v>
      </c>
      <c r="D9" s="69">
        <v>0</v>
      </c>
      <c r="E9" s="61">
        <v>0</v>
      </c>
      <c r="G9" s="58" t="s">
        <v>122</v>
      </c>
      <c r="H9" s="66">
        <v>415511</v>
      </c>
      <c r="I9" s="67">
        <v>201949</v>
      </c>
      <c r="J9" s="68">
        <v>733349.5</v>
      </c>
    </row>
    <row r="10" spans="2:10" ht="15" x14ac:dyDescent="0.2">
      <c r="B10" s="58" t="s">
        <v>123</v>
      </c>
      <c r="C10" s="59">
        <v>1</v>
      </c>
      <c r="D10" s="60">
        <v>0</v>
      </c>
      <c r="E10" s="61">
        <v>0</v>
      </c>
      <c r="G10" s="58" t="s">
        <v>123</v>
      </c>
      <c r="H10" s="66">
        <v>458652</v>
      </c>
      <c r="I10" s="67">
        <v>525904</v>
      </c>
      <c r="J10" s="68">
        <v>531695.12</v>
      </c>
    </row>
    <row r="11" spans="2:10" ht="15" x14ac:dyDescent="0.2">
      <c r="B11" s="58" t="s">
        <v>124</v>
      </c>
      <c r="C11" s="59">
        <v>0</v>
      </c>
      <c r="D11" s="60">
        <v>0</v>
      </c>
      <c r="E11" s="61">
        <v>0</v>
      </c>
      <c r="G11" s="58" t="s">
        <v>124</v>
      </c>
      <c r="H11" s="66">
        <v>479042</v>
      </c>
      <c r="I11" s="67">
        <v>69031</v>
      </c>
      <c r="J11" s="68">
        <v>454918</v>
      </c>
    </row>
    <row r="12" spans="2:10" ht="15" x14ac:dyDescent="0.2">
      <c r="B12" s="58" t="s">
        <v>125</v>
      </c>
      <c r="C12" s="59">
        <v>2</v>
      </c>
      <c r="D12" s="60">
        <v>0</v>
      </c>
      <c r="E12" s="61">
        <v>0</v>
      </c>
      <c r="G12" s="58" t="s">
        <v>125</v>
      </c>
      <c r="H12" s="66">
        <v>464797</v>
      </c>
      <c r="I12" s="67">
        <v>477013</v>
      </c>
      <c r="J12" s="68">
        <v>689396.3</v>
      </c>
    </row>
    <row r="13" spans="2:10" ht="15" x14ac:dyDescent="0.2">
      <c r="B13" s="58" t="s">
        <v>126</v>
      </c>
      <c r="C13" s="59">
        <v>1</v>
      </c>
      <c r="D13" s="60">
        <v>0</v>
      </c>
      <c r="E13" s="61">
        <v>0</v>
      </c>
      <c r="G13" s="58" t="s">
        <v>126</v>
      </c>
      <c r="H13" s="66">
        <v>337203</v>
      </c>
      <c r="I13" s="67">
        <v>413428</v>
      </c>
      <c r="J13" s="86">
        <v>372302</v>
      </c>
    </row>
    <row r="14" spans="2:10" ht="15" x14ac:dyDescent="0.2">
      <c r="B14" s="58" t="s">
        <v>127</v>
      </c>
      <c r="C14" s="59">
        <v>0</v>
      </c>
      <c r="D14" s="60">
        <v>1</v>
      </c>
      <c r="E14" s="70">
        <v>0</v>
      </c>
      <c r="G14" s="58" t="s">
        <v>127</v>
      </c>
      <c r="H14" s="66">
        <v>657926</v>
      </c>
      <c r="I14" s="67">
        <v>586865</v>
      </c>
      <c r="J14" s="68">
        <v>409522.73</v>
      </c>
    </row>
    <row r="15" spans="2:10" ht="15" x14ac:dyDescent="0.2">
      <c r="B15" s="58" t="s">
        <v>128</v>
      </c>
      <c r="C15" s="59">
        <v>0</v>
      </c>
      <c r="D15" s="60">
        <v>0</v>
      </c>
      <c r="E15" s="70">
        <v>0</v>
      </c>
      <c r="G15" s="58" t="s">
        <v>128</v>
      </c>
      <c r="H15" s="66">
        <v>463666</v>
      </c>
      <c r="I15" s="67">
        <v>532838</v>
      </c>
      <c r="J15" s="68">
        <v>446870.12</v>
      </c>
    </row>
    <row r="16" spans="2:10" ht="15" x14ac:dyDescent="0.2">
      <c r="B16" s="58" t="s">
        <v>129</v>
      </c>
      <c r="C16" s="59">
        <v>0</v>
      </c>
      <c r="D16" s="60">
        <v>0</v>
      </c>
      <c r="E16" s="70"/>
      <c r="F16" s="4"/>
      <c r="G16" s="58" t="s">
        <v>129</v>
      </c>
      <c r="H16" s="66">
        <v>535057</v>
      </c>
      <c r="I16" s="67">
        <v>449000</v>
      </c>
      <c r="J16" s="70"/>
    </row>
    <row r="17" spans="2:10" ht="15.75" thickBot="1" x14ac:dyDescent="0.25">
      <c r="B17" s="71" t="s">
        <v>130</v>
      </c>
      <c r="C17" s="72">
        <v>6</v>
      </c>
      <c r="D17" s="112">
        <v>5</v>
      </c>
      <c r="E17" s="113">
        <v>1</v>
      </c>
      <c r="F17" s="75"/>
      <c r="G17" s="76" t="s">
        <v>130</v>
      </c>
      <c r="H17" s="77">
        <v>5148224</v>
      </c>
      <c r="I17" s="73">
        <v>4990722</v>
      </c>
      <c r="J17" s="74">
        <v>5340873.7700000005</v>
      </c>
    </row>
  </sheetData>
  <mergeCells count="2">
    <mergeCell ref="B3:E3"/>
    <mergeCell ref="G3:J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12" sqref="B12:E13"/>
    </sheetView>
  </sheetViews>
  <sheetFormatPr baseColWidth="10" defaultColWidth="10.85546875" defaultRowHeight="15" x14ac:dyDescent="0.25"/>
  <cols>
    <col min="1" max="1" width="2.85546875" style="2" customWidth="1"/>
    <col min="2" max="2" width="30.42578125" style="2" customWidth="1"/>
    <col min="3" max="5" width="10.140625" style="2" bestFit="1" customWidth="1"/>
    <col min="6" max="7" width="9.140625" style="2" bestFit="1" customWidth="1"/>
    <col min="8" max="14" width="10.140625" style="2" bestFit="1" customWidth="1"/>
    <col min="15" max="15" width="11.5703125" style="2" bestFit="1" customWidth="1"/>
    <col min="16" max="16384" width="10.85546875" style="2"/>
  </cols>
  <sheetData>
    <row r="2" spans="2:5" x14ac:dyDescent="0.25">
      <c r="B2" s="3" t="s">
        <v>155</v>
      </c>
    </row>
    <row r="3" spans="2:5" ht="15.75" thickBot="1" x14ac:dyDescent="0.3"/>
    <row r="4" spans="2:5" ht="15.75" thickBot="1" x14ac:dyDescent="0.3">
      <c r="B4" s="203" t="s">
        <v>156</v>
      </c>
      <c r="C4" s="204"/>
      <c r="D4" s="204"/>
      <c r="E4" s="205"/>
    </row>
    <row r="5" spans="2:5" x14ac:dyDescent="0.25">
      <c r="B5" s="118" t="s">
        <v>157</v>
      </c>
      <c r="C5" s="119">
        <v>2022</v>
      </c>
      <c r="D5" s="119">
        <v>2023</v>
      </c>
      <c r="E5" s="120">
        <v>2024</v>
      </c>
    </row>
    <row r="6" spans="2:5" ht="15.75" thickBot="1" x14ac:dyDescent="0.3">
      <c r="B6" s="121" t="s">
        <v>158</v>
      </c>
      <c r="C6" s="122">
        <v>44896</v>
      </c>
      <c r="D6" s="122">
        <v>45261</v>
      </c>
      <c r="E6" s="123">
        <v>45627</v>
      </c>
    </row>
    <row r="7" spans="2:5" x14ac:dyDescent="0.25">
      <c r="B7" s="101" t="s">
        <v>159</v>
      </c>
      <c r="C7" s="103">
        <v>100</v>
      </c>
      <c r="D7" s="103">
        <v>200</v>
      </c>
      <c r="E7" s="104">
        <v>300</v>
      </c>
    </row>
    <row r="8" spans="2:5" x14ac:dyDescent="0.25">
      <c r="B8" s="101" t="s">
        <v>160</v>
      </c>
      <c r="C8" s="103">
        <v>80</v>
      </c>
      <c r="D8" s="103">
        <v>80</v>
      </c>
      <c r="E8" s="104">
        <v>80</v>
      </c>
    </row>
    <row r="9" spans="2:5" ht="15.75" thickBot="1" x14ac:dyDescent="0.3">
      <c r="B9" s="102" t="s">
        <v>161</v>
      </c>
      <c r="C9" s="105">
        <v>8000</v>
      </c>
      <c r="D9" s="105">
        <v>16000</v>
      </c>
      <c r="E9" s="106">
        <v>24000</v>
      </c>
    </row>
    <row r="10" spans="2:5" ht="15.75" thickBot="1" x14ac:dyDescent="0.3"/>
    <row r="11" spans="2:5" ht="15.75" thickBot="1" x14ac:dyDescent="0.3">
      <c r="B11" s="206" t="s">
        <v>162</v>
      </c>
      <c r="C11" s="207"/>
      <c r="D11" s="207"/>
      <c r="E11" s="208"/>
    </row>
    <row r="12" spans="2:5" x14ac:dyDescent="0.25">
      <c r="B12" s="118" t="s">
        <v>163</v>
      </c>
      <c r="C12" s="119">
        <v>2022</v>
      </c>
      <c r="D12" s="119">
        <v>2023</v>
      </c>
      <c r="E12" s="120">
        <v>2024</v>
      </c>
    </row>
    <row r="13" spans="2:5" ht="15.75" thickBot="1" x14ac:dyDescent="0.3">
      <c r="B13" s="121" t="s">
        <v>158</v>
      </c>
      <c r="C13" s="122">
        <v>44896</v>
      </c>
      <c r="D13" s="122">
        <v>45261</v>
      </c>
      <c r="E13" s="123">
        <v>45627</v>
      </c>
    </row>
    <row r="14" spans="2:5" x14ac:dyDescent="0.25">
      <c r="B14" s="101" t="s">
        <v>164</v>
      </c>
      <c r="C14" s="103"/>
      <c r="D14" s="103"/>
      <c r="E14" s="104"/>
    </row>
    <row r="15" spans="2:5" x14ac:dyDescent="0.25">
      <c r="B15" s="101" t="s">
        <v>165</v>
      </c>
      <c r="C15" s="107">
        <v>16100</v>
      </c>
      <c r="D15" s="107">
        <v>29300</v>
      </c>
      <c r="E15" s="108">
        <v>30000</v>
      </c>
    </row>
    <row r="16" spans="2:5" x14ac:dyDescent="0.25">
      <c r="B16" s="101" t="s">
        <v>166</v>
      </c>
      <c r="C16" s="107">
        <v>15623</v>
      </c>
      <c r="D16" s="107">
        <v>41312</v>
      </c>
      <c r="E16" s="108">
        <v>62969</v>
      </c>
    </row>
    <row r="17" spans="2:5" x14ac:dyDescent="0.25">
      <c r="B17" s="101" t="s">
        <v>167</v>
      </c>
      <c r="C17" s="103"/>
      <c r="D17" s="103"/>
      <c r="E17" s="104"/>
    </row>
    <row r="18" spans="2:5" x14ac:dyDescent="0.25">
      <c r="B18" s="101" t="s">
        <v>168</v>
      </c>
      <c r="C18" s="103">
        <v>118</v>
      </c>
      <c r="D18" s="103">
        <v>222</v>
      </c>
      <c r="E18" s="104">
        <v>228</v>
      </c>
    </row>
    <row r="19" spans="2:5" x14ac:dyDescent="0.25">
      <c r="B19" s="101" t="s">
        <v>166</v>
      </c>
      <c r="C19" s="103">
        <v>118</v>
      </c>
      <c r="D19" s="103">
        <v>340</v>
      </c>
      <c r="E19" s="104">
        <v>568</v>
      </c>
    </row>
    <row r="20" spans="2:5" ht="15.75" thickBot="1" x14ac:dyDescent="0.3">
      <c r="B20" s="102" t="s">
        <v>169</v>
      </c>
      <c r="C20" s="109">
        <v>138.75</v>
      </c>
      <c r="D20" s="109">
        <v>138.75</v>
      </c>
      <c r="E20" s="110">
        <v>138.75</v>
      </c>
    </row>
  </sheetData>
  <mergeCells count="2">
    <mergeCell ref="B4:E4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Ficha tecnica</vt:lpstr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Proyección Colocación</vt:lpstr>
      <vt:lpstr> Siniestralidad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2022-01-03T14:35:53Z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